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8000" windowHeight="7755" tabRatio="515" activeTab="0"/>
  </bookViews>
  <sheets>
    <sheet name="UserInput" sheetId="1" r:id="rId1"/>
    <sheet name="P(BE+) Chart" sheetId="2" r:id="rId2"/>
    <sheet name="P(BE+)" sheetId="3" r:id="rId3"/>
    <sheet name="Net PL Chart" sheetId="4" r:id="rId4"/>
    <sheet name="Net PL" sheetId="5" r:id="rId5"/>
  </sheets>
  <definedNames>
    <definedName name="Commission">'UserInput'!$B$7</definedName>
    <definedName name="LossAmtMax">'UserInput'!$C$5</definedName>
    <definedName name="LossAmtMin">'UserInput'!$B$5</definedName>
    <definedName name="PctWinnersMax">'UserInput'!$C$3</definedName>
    <definedName name="PctWinnersMin">'UserInput'!$B$3</definedName>
    <definedName name="TradesCompleted">'UserInput'!$B$8</definedName>
    <definedName name="WinAmtMax">'UserInput'!$C$4</definedName>
    <definedName name="WinAmtMin">'UserInput'!$B$4</definedName>
  </definedNames>
  <calcPr fullCalcOnLoad="1" refMode="R1C1"/>
</workbook>
</file>

<file path=xl/sharedStrings.xml><?xml version="1.0" encoding="utf-8"?>
<sst xmlns="http://schemas.openxmlformats.org/spreadsheetml/2006/main" count="16" uniqueCount="13">
  <si>
    <t>Trades Completed</t>
  </si>
  <si>
    <t>Commission Per Trade</t>
  </si>
  <si>
    <t>Average Losing $</t>
  </si>
  <si>
    <t>Average Winning $</t>
  </si>
  <si>
    <t>Percent Winners</t>
  </si>
  <si>
    <t>Max</t>
  </si>
  <si>
    <t>Min</t>
  </si>
  <si>
    <t>USER INPUT</t>
  </si>
  <si>
    <t>AvgLoss</t>
  </si>
  <si>
    <t>AvgWin</t>
  </si>
  <si>
    <t>Trades2BE</t>
  </si>
  <si>
    <t>Winning%</t>
  </si>
  <si>
    <t>Net P/L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</si>
</sst>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10" fontId="0" fillId="0" borderId="11" xfId="0" applyNumberFormat="1" applyFill="1" applyBorder="1" applyAlignment="1">
      <alignment horizontal="right"/>
    </xf>
    <xf numFmtId="9" fontId="0" fillId="0" borderId="11" xfId="0" applyNumberFormat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164" fontId="0" fillId="0" borderId="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025"/>
          <c:y val="0.0215"/>
          <c:w val="0.69775"/>
          <c:h val="0.89975"/>
        </c:manualLayout>
      </c:layout>
      <c:surface3DChart>
        <c:ser>
          <c:idx val="0"/>
          <c:order val="0"/>
          <c:spPr>
            <a:solidFill>
              <a:srgbClr val="40699C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sp3d prstMaterial="flat"/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sp3d prstMaterial="flat"/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sp3d prstMaterial="flat"/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sp3d prstMaterial="flat"/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  <a:sp3d prstMaterial="flat"/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  <a:sp3d prstMaterial="flat"/>
            </c:spPr>
          </c:dPt>
          <c:val>
            <c:numRef>
              <c:f>'P(BE+)'!$D$3:$S$3</c:f>
              <c:numCache>
                <c:ptCount val="16"/>
                <c:pt idx="0">
                  <c:v>0.24149057549224595</c:v>
                </c:pt>
                <c:pt idx="1">
                  <c:v>0.2852118066856766</c:v>
                </c:pt>
                <c:pt idx="2">
                  <c:v>0.33247738351101674</c:v>
                </c:pt>
                <c:pt idx="3">
                  <c:v>0.3826827207212665</c:v>
                </c:pt>
                <c:pt idx="4">
                  <c:v>0.435074607960083</c:v>
                </c:pt>
                <c:pt idx="5">
                  <c:v>0.48878217400317947</c:v>
                </c:pt>
                <c:pt idx="6">
                  <c:v>0.5428579967598602</c:v>
                </c:pt>
                <c:pt idx="7">
                  <c:v>0.5963263278461713</c:v>
                </c:pt>
                <c:pt idx="8">
                  <c:v>0.6482345128015903</c:v>
                </c:pt>
                <c:pt idx="9">
                  <c:v>0.6977032251295502</c:v>
                </c:pt>
                <c:pt idx="10">
                  <c:v>0.7439711748583285</c:v>
                </c:pt>
                <c:pt idx="11">
                  <c:v>0.7864305086200288</c:v>
                </c:pt>
                <c:pt idx="12">
                  <c:v>0.8246501204379858</c:v>
                </c:pt>
                <c:pt idx="13">
                  <c:v>0.8583854056835066</c:v>
                </c:pt>
                <c:pt idx="14">
                  <c:v>0.8875744347224965</c:v>
                </c:pt>
                <c:pt idx="15">
                  <c:v>0.912321901516708</c:v>
                </c:pt>
              </c:numCache>
            </c:numRef>
          </c:val>
        </c:ser>
        <c:ser>
          <c:idx val="1"/>
          <c:order val="1"/>
          <c:spPr>
            <a:solidFill>
              <a:srgbClr val="9E413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'P(BE+)'!$D$4:$S$4</c:f>
              <c:numCache>
                <c:ptCount val="16"/>
                <c:pt idx="0">
                  <c:v>0.382769493870184</c:v>
                </c:pt>
                <c:pt idx="1">
                  <c:v>0.4349071215582143</c:v>
                </c:pt>
                <c:pt idx="2">
                  <c:v>0.48831109651375426</c:v>
                </c:pt>
                <c:pt idx="3">
                  <c:v>0.5420479603528263</c:v>
                </c:pt>
                <c:pt idx="4">
                  <c:v>0.5951602915152935</c:v>
                </c:pt>
                <c:pt idx="5">
                  <c:v>0.6467165742584005</c:v>
                </c:pt>
                <c:pt idx="6">
                  <c:v>0.6958594530437181</c:v>
                </c:pt>
                <c:pt idx="7">
                  <c:v>0.7418482793387704</c:v>
                </c:pt>
                <c:pt idx="8">
                  <c:v>0.7840924516374763</c:v>
                </c:pt>
                <c:pt idx="9">
                  <c:v>0.822173043346472</c:v>
                </c:pt>
                <c:pt idx="10">
                  <c:v>0.8558514725076809</c:v>
                </c:pt>
                <c:pt idx="11">
                  <c:v>0.8850653209834173</c:v>
                </c:pt>
                <c:pt idx="12">
                  <c:v>0.909912678917291</c:v>
                </c:pt>
                <c:pt idx="13">
                  <c:v>0.9306274134133807</c:v>
                </c:pt>
                <c:pt idx="14">
                  <c:v>0.9475484234776362</c:v>
                </c:pt>
                <c:pt idx="15">
                  <c:v>0.9610861915380928</c:v>
                </c:pt>
              </c:numCache>
            </c:numRef>
          </c:val>
        </c:ser>
        <c:ser>
          <c:idx val="2"/>
          <c:order val="2"/>
          <c:spPr>
            <a:solidFill>
              <a:srgbClr val="7F9A48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'P(BE+)'!$D$5:$S$5</c:f>
              <c:numCache>
                <c:ptCount val="16"/>
                <c:pt idx="0">
                  <c:v>0.5413161461579096</c:v>
                </c:pt>
                <c:pt idx="1">
                  <c:v>0.5941625977893406</c:v>
                </c:pt>
                <c:pt idx="2">
                  <c:v>0.6454497443862256</c:v>
                </c:pt>
                <c:pt idx="3">
                  <c:v>0.6943376922792018</c:v>
                </c:pt>
                <c:pt idx="4">
                  <c:v>0.7401028073896795</c:v>
                </c:pt>
                <c:pt idx="5">
                  <c:v>0.7821693184507457</c:v>
                </c:pt>
                <c:pt idx="6">
                  <c:v>0.8201294586102814</c:v>
                </c:pt>
                <c:pt idx="7">
                  <c:v>0.8537510955120158</c:v>
                </c:pt>
                <c:pt idx="8">
                  <c:v>0.882973084124562</c:v>
                </c:pt>
                <c:pt idx="9">
                  <c:v>0.9078897562860586</c:v>
                </c:pt>
                <c:pt idx="10">
                  <c:v>0.9287268928106263</c:v>
                </c:pt>
                <c:pt idx="11">
                  <c:v>0.9458121093136175</c:v>
                </c:pt>
                <c:pt idx="12">
                  <c:v>0.9595427837268885</c:v>
                </c:pt>
                <c:pt idx="13">
                  <c:v>0.9703544784560412</c:v>
                </c:pt>
                <c:pt idx="14">
                  <c:v>0.9786923302958963</c:v>
                </c:pt>
                <c:pt idx="15">
                  <c:v>0.9849871980547309</c:v>
                </c:pt>
              </c:numCache>
            </c:numRef>
          </c:val>
        </c:ser>
        <c:ser>
          <c:idx val="3"/>
          <c:order val="3"/>
          <c:spPr>
            <a:solidFill>
              <a:srgbClr val="69518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'P(BE+)'!$D$6:$S$6</c:f>
              <c:numCache>
                <c:ptCount val="16"/>
                <c:pt idx="0">
                  <c:v>0.693121537795753</c:v>
                </c:pt>
                <c:pt idx="1">
                  <c:v>0.7387162073004543</c:v>
                </c:pt>
                <c:pt idx="2">
                  <c:v>0.7806416643525302</c:v>
                </c:pt>
                <c:pt idx="3">
                  <c:v>0.8185004197733449</c:v>
                </c:pt>
                <c:pt idx="4">
                  <c:v>0.8520671926089352</c:v>
                </c:pt>
                <c:pt idx="5">
                  <c:v>0.8812836873972172</c:v>
                </c:pt>
                <c:pt idx="6">
                  <c:v>0.9062430053350086</c:v>
                </c:pt>
                <c:pt idx="7">
                  <c:v>0.9271660140790403</c:v>
                </c:pt>
                <c:pt idx="8">
                  <c:v>0.9443725181129443</c:v>
                </c:pt>
                <c:pt idx="9">
                  <c:v>0.9582502199981761</c:v>
                </c:pt>
                <c:pt idx="10">
                  <c:v>0.9692242658335338</c:v>
                </c:pt>
                <c:pt idx="11">
                  <c:v>0.9777296940975434</c:v>
                </c:pt>
                <c:pt idx="12">
                  <c:v>0.9841884531418004</c:v>
                </c:pt>
                <c:pt idx="13">
                  <c:v>0.9889919270068084</c:v>
                </c:pt>
                <c:pt idx="14">
                  <c:v>0.992489212887799</c:v>
                </c:pt>
                <c:pt idx="15">
                  <c:v>0.9949808062909287</c:v>
                </c:pt>
              </c:numCache>
            </c:numRef>
          </c:val>
        </c:ser>
        <c:ser>
          <c:idx val="4"/>
          <c:order val="4"/>
          <c:spPr>
            <a:solidFill>
              <a:srgbClr val="3C8DA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'P(BE+)'!$D$7:$S$7</c:f>
              <c:numCache>
                <c:ptCount val="16"/>
                <c:pt idx="0">
                  <c:v>0.8172718153138556</c:v>
                </c:pt>
                <c:pt idx="1">
                  <c:v>0.8507868603097113</c:v>
                </c:pt>
                <c:pt idx="2">
                  <c:v>0.8799863457325892</c:v>
                </c:pt>
                <c:pt idx="3">
                  <c:v>0.9049644624001165</c:v>
                </c:pt>
                <c:pt idx="4">
                  <c:v>0.9259400551062849</c:v>
                </c:pt>
                <c:pt idx="5">
                  <c:v>0.9432282728093421</c:v>
                </c:pt>
                <c:pt idx="6">
                  <c:v>0.9572102656034206</c:v>
                </c:pt>
                <c:pt idx="7">
                  <c:v>0.9683035953856319</c:v>
                </c:pt>
                <c:pt idx="8">
                  <c:v>0.9769355502608905</c:v>
                </c:pt>
                <c:pt idx="9">
                  <c:v>0.9835209168648998</c:v>
                </c:pt>
                <c:pt idx="10">
                  <c:v>0.9884450720420757</c:v>
                </c:pt>
                <c:pt idx="11">
                  <c:v>0.9920525987985191</c:v>
                </c:pt>
                <c:pt idx="12">
                  <c:v>0.9946410830662931</c:v>
                </c:pt>
                <c:pt idx="13">
                  <c:v>0.9964593514943101</c:v>
                </c:pt>
                <c:pt idx="14">
                  <c:v>0.9977091810820495</c:v>
                </c:pt>
                <c:pt idx="15">
                  <c:v>0.9985494385234412</c:v>
                </c:pt>
              </c:numCache>
            </c:numRef>
          </c:val>
        </c:ser>
        <c:ser>
          <c:idx val="5"/>
          <c:order val="5"/>
          <c:spPr>
            <a:solidFill>
              <a:srgbClr val="CC7B38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'P(BE+)'!$D$8:$S$8</c:f>
              <c:numCache>
                <c:ptCount val="16"/>
                <c:pt idx="0">
                  <c:v>0.8654237868119482</c:v>
                </c:pt>
                <c:pt idx="1">
                  <c:v>0.8924866671766144</c:v>
                </c:pt>
                <c:pt idx="2">
                  <c:v>0.9154373425514192</c:v>
                </c:pt>
                <c:pt idx="3">
                  <c:v>0.9345459133735526</c:v>
                </c:pt>
                <c:pt idx="4">
                  <c:v>0.9501625928914993</c:v>
                </c:pt>
                <c:pt idx="5">
                  <c:v>0.9626877658812392</c:v>
                </c:pt>
                <c:pt idx="6">
                  <c:v>0.9725439785161376</c:v>
                </c:pt>
                <c:pt idx="7">
                  <c:v>0.9801516896995084</c:v>
                </c:pt>
                <c:pt idx="8">
                  <c:v>0.9859099467112941</c:v>
                </c:pt>
                <c:pt idx="9">
                  <c:v>0.9901824779039721</c:v>
                </c:pt>
                <c:pt idx="10">
                  <c:v>0.9932891026163732</c:v>
                </c:pt>
                <c:pt idx="11">
                  <c:v>0.9955018985633457</c:v>
                </c:pt>
                <c:pt idx="12">
                  <c:v>0.9970452664198869</c:v>
                </c:pt>
                <c:pt idx="13">
                  <c:v>0.9980988902883976</c:v>
                </c:pt>
                <c:pt idx="14">
                  <c:v>0.9988025904046803</c:v>
                </c:pt>
                <c:pt idx="15">
                  <c:v>0.9992621667511374</c:v>
                </c:pt>
              </c:numCache>
            </c:numRef>
          </c:val>
        </c:ser>
        <c:ser>
          <c:idx val="6"/>
          <c:order val="6"/>
          <c:spPr>
            <a:solidFill>
              <a:srgbClr val="4F81B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'P(BE+)'!$D$9:$S$9</c:f>
              <c:numCache>
                <c:ptCount val="16"/>
                <c:pt idx="0">
                  <c:v>0.9338271007225646</c:v>
                </c:pt>
                <c:pt idx="1">
                  <c:v>0.9494796498327321</c:v>
                </c:pt>
                <c:pt idx="2">
                  <c:v>0.9620567091111789</c:v>
                </c:pt>
                <c:pt idx="3">
                  <c:v>0.971976644636442</c:v>
                </c:pt>
                <c:pt idx="4">
                  <c:v>0.9796552402742756</c:v>
                </c:pt>
                <c:pt idx="5">
                  <c:v>0.9854869457085265</c:v>
                </c:pt>
                <c:pt idx="6">
                  <c:v>0.989831423432434</c:v>
                </c:pt>
                <c:pt idx="7">
                  <c:v>0.993005259583742</c:v>
                </c:pt>
                <c:pt idx="8">
                  <c:v>0.9952782727506837</c:v>
                </c:pt>
                <c:pt idx="9">
                  <c:v>0.996873578248915</c:v>
                </c:pt>
                <c:pt idx="10">
                  <c:v>0.9979704401502681</c:v>
                </c:pt>
                <c:pt idx="11">
                  <c:v>0.9987089479375151</c:v>
                </c:pt>
                <c:pt idx="12">
                  <c:v>0.9991956559973618</c:v>
                </c:pt>
                <c:pt idx="13">
                  <c:v>0.9995094851484695</c:v>
                </c:pt>
                <c:pt idx="14">
                  <c:v>0.9997073711455174</c:v>
                </c:pt>
                <c:pt idx="15">
                  <c:v>0.9998293272338096</c:v>
                </c:pt>
              </c:numCache>
            </c:numRef>
          </c:val>
        </c:ser>
        <c:ser>
          <c:idx val="7"/>
          <c:order val="7"/>
          <c:spPr>
            <a:solidFill>
              <a:srgbClr val="C0504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'P(BE+)'!$D$10:$S$10</c:f>
              <c:numCache>
                <c:ptCount val="16"/>
                <c:pt idx="0">
                  <c:v>0.9716065816344028</c:v>
                </c:pt>
                <c:pt idx="1">
                  <c:v>0.9793195832351664</c:v>
                </c:pt>
                <c:pt idx="2">
                  <c:v>0.9851916452747516</c:v>
                </c:pt>
                <c:pt idx="3">
                  <c:v>0.9895791546875965</c:v>
                </c:pt>
                <c:pt idx="4">
                  <c:v>0.9927958077749548</c:v>
                </c:pt>
                <c:pt idx="5">
                  <c:v>0.9951091377986127</c:v>
                </c:pt>
                <c:pt idx="6">
                  <c:v>0.9967406719935669</c:v>
                </c:pt>
                <c:pt idx="7">
                  <c:v>0.9978687706921711</c:v>
                </c:pt>
                <c:pt idx="8">
                  <c:v>0.9986332153913251</c:v>
                </c:pt>
                <c:pt idx="9">
                  <c:v>0.9991407163866857</c:v>
                </c:pt>
                <c:pt idx="10">
                  <c:v>0.9994706684339019</c:v>
                </c:pt>
                <c:pt idx="11">
                  <c:v>0.9996806619620531</c:v>
                </c:pt>
                <c:pt idx="12">
                  <c:v>0.9998114313996708</c:v>
                </c:pt>
                <c:pt idx="13">
                  <c:v>0.9998910732275799</c:v>
                </c:pt>
                <c:pt idx="14">
                  <c:v>0.9999384848158015</c:v>
                </c:pt>
                <c:pt idx="15">
                  <c:v>0.9999660583969034</c:v>
                </c:pt>
              </c:numCache>
            </c:numRef>
          </c:val>
        </c:ser>
        <c:ser>
          <c:idx val="8"/>
          <c:order val="8"/>
          <c:spPr>
            <a:solidFill>
              <a:srgbClr val="9BBB5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'P(BE+)'!$D$11:$S$11</c:f>
              <c:numCache>
                <c:ptCount val="16"/>
                <c:pt idx="0">
                  <c:v>0.989428949242804</c:v>
                </c:pt>
                <c:pt idx="1">
                  <c:v>0.9926641040910559</c:v>
                </c:pt>
                <c:pt idx="2">
                  <c:v>0.9949977558919648</c:v>
                </c:pt>
                <c:pt idx="3">
                  <c:v>0.9966495725170607</c:v>
                </c:pt>
                <c:pt idx="4">
                  <c:v>0.9977965686625971</c:v>
                </c:pt>
                <c:pt idx="5">
                  <c:v>0.9985776850393046</c:v>
                </c:pt>
                <c:pt idx="6">
                  <c:v>0.9990992300943711</c:v>
                </c:pt>
                <c:pt idx="7">
                  <c:v>0.9994405390933927</c:v>
                </c:pt>
                <c:pt idx="8">
                  <c:v>0.9996593804159943</c:v>
                </c:pt>
                <c:pt idx="9">
                  <c:v>0.9997968068426194</c:v>
                </c:pt>
                <c:pt idx="10">
                  <c:v>0.9998812941178522</c:v>
                </c:pt>
                <c:pt idx="11">
                  <c:v>0.9999321217322993</c:v>
                </c:pt>
                <c:pt idx="12">
                  <c:v>0.9999620298065671</c:v>
                </c:pt>
                <c:pt idx="13">
                  <c:v>0.9999792340364176</c:v>
                </c:pt>
                <c:pt idx="14">
                  <c:v>0.9999889034858145</c:v>
                </c:pt>
                <c:pt idx="15">
                  <c:v>0.9999942102832026</c:v>
                </c:pt>
              </c:numCache>
            </c:numRef>
          </c:val>
        </c:ser>
        <c:ser>
          <c:idx val="9"/>
          <c:order val="9"/>
          <c:spPr>
            <a:solidFill>
              <a:srgbClr val="8064A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'P(BE+)'!$D$12:$S$12</c:f>
              <c:numCache>
                <c:ptCount val="16"/>
                <c:pt idx="0">
                  <c:v>0.9966023568693526</c:v>
                </c:pt>
                <c:pt idx="1">
                  <c:v>0.9977557354253852</c:v>
                </c:pt>
                <c:pt idx="2">
                  <c:v>0.9985440275772548</c:v>
                </c:pt>
                <c:pt idx="3">
                  <c:v>0.9990726091069506</c:v>
                </c:pt>
                <c:pt idx="4">
                  <c:v>0.9994202467551357</c:v>
                </c:pt>
                <c:pt idx="5">
                  <c:v>0.9996444293115951</c:v>
                </c:pt>
                <c:pt idx="6">
                  <c:v>0.9997861379438734</c:v>
                </c:pt>
                <c:pt idx="7">
                  <c:v>0.9998739103869462</c:v>
                </c:pt>
                <c:pt idx="8">
                  <c:v>0.9999271608597852</c:v>
                </c:pt>
                <c:pt idx="9">
                  <c:v>0.9999587920589484</c:v>
                </c:pt>
                <c:pt idx="10">
                  <c:v>0.9999771805075902</c:v>
                </c:pt>
                <c:pt idx="11">
                  <c:v>0.9999876375343241</c:v>
                </c:pt>
                <c:pt idx="12">
                  <c:v>0.9999934516917892</c:v>
                </c:pt>
                <c:pt idx="13">
                  <c:v>0.9999966106725329</c:v>
                </c:pt>
                <c:pt idx="14">
                  <c:v>0.9999982869210569</c:v>
                </c:pt>
                <c:pt idx="15">
                  <c:v>0.999999155067682</c:v>
                </c:pt>
              </c:numCache>
            </c:numRef>
          </c:val>
        </c:ser>
        <c:ser>
          <c:idx val="10"/>
          <c:order val="10"/>
          <c:spPr>
            <a:solidFill>
              <a:srgbClr val="4BACC6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'P(BE+)'!$D$13:$S$13</c:f>
              <c:numCache>
                <c:ptCount val="16"/>
                <c:pt idx="0">
                  <c:v>0.9990617681011207</c:v>
                </c:pt>
                <c:pt idx="1">
                  <c:v>0.999410570041566</c:v>
                </c:pt>
                <c:pt idx="2">
                  <c:v>0.9996364455447503</c:v>
                </c:pt>
                <c:pt idx="3">
                  <c:v>0.9997799262684037</c:v>
                </c:pt>
                <c:pt idx="4">
                  <c:v>0.9998693028605125</c:v>
                </c:pt>
                <c:pt idx="5">
                  <c:v>0.9999238812648009</c:v>
                </c:pt>
                <c:pt idx="6">
                  <c:v>0.9999565426504518</c:v>
                </c:pt>
                <c:pt idx="7">
                  <c:v>0.9999756897690444</c:v>
                </c:pt>
                <c:pt idx="8">
                  <c:v>0.9999866811802425</c:v>
                </c:pt>
                <c:pt idx="9">
                  <c:v>0.9999928570489854</c:v>
                </c:pt>
                <c:pt idx="10">
                  <c:v>0.9999962520282062</c:v>
                </c:pt>
                <c:pt idx="11">
                  <c:v>0.9999980770005862</c:v>
                </c:pt>
                <c:pt idx="12">
                  <c:v>0.9999990357964754</c:v>
                </c:pt>
                <c:pt idx="13">
                  <c:v>0.9999995278374985</c:v>
                </c:pt>
                <c:pt idx="14">
                  <c:v>0.9999997743388674</c:v>
                </c:pt>
                <c:pt idx="15">
                  <c:v>0.9999998948146377</c:v>
                </c:pt>
              </c:numCache>
            </c:numRef>
          </c:val>
        </c:ser>
        <c:ser>
          <c:idx val="11"/>
          <c:order val="11"/>
          <c:spPr>
            <a:solidFill>
              <a:srgbClr val="F79646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'P(BE+)'!$D$14:$S$14</c:f>
              <c:numCache>
                <c:ptCount val="16"/>
                <c:pt idx="0">
                  <c:v>0.9997784692009424</c:v>
                </c:pt>
                <c:pt idx="1">
                  <c:v>0.9998677126426727</c:v>
                </c:pt>
                <c:pt idx="2">
                  <c:v>0.9999224699411304</c:v>
                </c:pt>
                <c:pt idx="3">
                  <c:v>0.9999554207978396</c:v>
                </c:pt>
                <c:pt idx="4">
                  <c:v>0.9999748615498865</c:v>
                </c:pt>
                <c:pt idx="5">
                  <c:v>0.9999861032738554</c:v>
                </c:pt>
                <c:pt idx="6">
                  <c:v>0.9999924722091715</c:v>
                </c:pt>
                <c:pt idx="7">
                  <c:v>0.9999960060220766</c:v>
                </c:pt>
                <c:pt idx="8">
                  <c:v>0.9999979254834033</c:v>
                </c:pt>
                <c:pt idx="9">
                  <c:v>0.999998945665063</c:v>
                </c:pt>
                <c:pt idx="10">
                  <c:v>0.9999994759721464</c:v>
                </c:pt>
                <c:pt idx="11">
                  <c:v>0.999999745438146</c:v>
                </c:pt>
                <c:pt idx="12">
                  <c:v>0.9999998792105599</c:v>
                </c:pt>
                <c:pt idx="13">
                  <c:v>0.9999999440528294</c:v>
                </c:pt>
                <c:pt idx="14">
                  <c:v>0.9999999747221722</c:v>
                </c:pt>
                <c:pt idx="15">
                  <c:v>0.9999999888674771</c:v>
                </c:pt>
              </c:numCache>
            </c:numRef>
          </c:val>
        </c:ser>
        <c:ser>
          <c:idx val="12"/>
          <c:order val="12"/>
          <c:spPr>
            <a:solidFill>
              <a:srgbClr val="AABAD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'P(BE+)'!$D$15:$S$15</c:f>
              <c:numCache>
                <c:ptCount val="16"/>
                <c:pt idx="0">
                  <c:v>0.9999554979638815</c:v>
                </c:pt>
                <c:pt idx="1">
                  <c:v>0.9999747525772746</c:v>
                </c:pt>
                <c:pt idx="2">
                  <c:v>0.9999859463505367</c:v>
                </c:pt>
                <c:pt idx="3">
                  <c:v>0.9999923275465955</c:v>
                </c:pt>
                <c:pt idx="4">
                  <c:v>0.9999958934144693</c:v>
                </c:pt>
                <c:pt idx="5">
                  <c:v>0.9999978459937928</c:v>
                </c:pt>
                <c:pt idx="6">
                  <c:v>0.9999988932757148</c:v>
                </c:pt>
                <c:pt idx="7">
                  <c:v>0.999999443258566</c:v>
                </c:pt>
                <c:pt idx="8">
                  <c:v>0.9999997259233917</c:v>
                </c:pt>
                <c:pt idx="9">
                  <c:v>0.9999998680333686</c:v>
                </c:pt>
                <c:pt idx="10">
                  <c:v>0.9999999378866067</c:v>
                </c:pt>
                <c:pt idx="11">
                  <c:v>0.9999999714388653</c:v>
                </c:pt>
                <c:pt idx="12">
                  <c:v>0.9999999871779139</c:v>
                </c:pt>
                <c:pt idx="13">
                  <c:v>0.999999994383812</c:v>
                </c:pt>
                <c:pt idx="14">
                  <c:v>0.9999999976016506</c:v>
                </c:pt>
                <c:pt idx="15">
                  <c:v>0.9999999990022092</c:v>
                </c:pt>
              </c:numCache>
            </c:numRef>
          </c:val>
        </c:ser>
        <c:ser>
          <c:idx val="13"/>
          <c:order val="13"/>
          <c:spPr>
            <a:solidFill>
              <a:srgbClr val="D9AAA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'P(BE+)'!$D$16:$S$16</c:f>
              <c:numCache>
                <c:ptCount val="16"/>
                <c:pt idx="0">
                  <c:v>0.9999924350293264</c:v>
                </c:pt>
                <c:pt idx="1">
                  <c:v>0.999995924045892</c:v>
                </c:pt>
                <c:pt idx="2">
                  <c:v>0.9999978459037305</c:v>
                </c:pt>
                <c:pt idx="3">
                  <c:v>0.9999988837865594</c:v>
                </c:pt>
                <c:pt idx="4">
                  <c:v>0.9999994331110605</c:v>
                </c:pt>
                <c:pt idx="5">
                  <c:v>0.9999997179482852</c:v>
                </c:pt>
                <c:pt idx="6">
                  <c:v>0.9999998625833187</c:v>
                </c:pt>
                <c:pt idx="7">
                  <c:v>0.9999999344733689</c:v>
                </c:pt>
                <c:pt idx="8">
                  <c:v>0.9999999694339962</c:v>
                </c:pt>
                <c:pt idx="9">
                  <c:v>0.9999999860599955</c:v>
                </c:pt>
                <c:pt idx="10">
                  <c:v>0.9999999937879219</c:v>
                </c:pt>
                <c:pt idx="11">
                  <c:v>0.9999999972967182</c:v>
                </c:pt>
                <c:pt idx="12">
                  <c:v>0.9999999988520045</c:v>
                </c:pt>
                <c:pt idx="13">
                  <c:v>0.9999999995245776</c:v>
                </c:pt>
                <c:pt idx="14">
                  <c:v>0.999999999808139</c:v>
                </c:pt>
                <c:pt idx="15">
                  <c:v>0.9999999999246092</c:v>
                </c:pt>
              </c:numCache>
            </c:numRef>
          </c:val>
        </c:ser>
        <c:ser>
          <c:idx val="14"/>
          <c:order val="14"/>
          <c:spPr>
            <a:solidFill>
              <a:srgbClr val="C6D6AC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'P(BE+)'!$D$17:$S$17</c:f>
              <c:numCache>
                <c:ptCount val="16"/>
                <c:pt idx="0">
                  <c:v>0.9999989182505995</c:v>
                </c:pt>
                <c:pt idx="1">
                  <c:v>0.9999994466535699</c:v>
                </c:pt>
                <c:pt idx="2">
                  <c:v>0.9999997224321397</c:v>
                </c:pt>
                <c:pt idx="3">
                  <c:v>0.9999998635200019</c:v>
                </c:pt>
                <c:pt idx="4">
                  <c:v>0.9999999342475238</c:v>
                </c:pt>
                <c:pt idx="5">
                  <c:v>0.9999999689756451</c:v>
                </c:pt>
                <c:pt idx="6">
                  <c:v>0.999999985670425</c:v>
                </c:pt>
                <c:pt idx="7">
                  <c:v>0.9999999935243479</c:v>
                </c:pt>
                <c:pt idx="8">
                  <c:v>0.9999999971383288</c:v>
                </c:pt>
                <c:pt idx="9">
                  <c:v>0.9999999987640692</c:v>
                </c:pt>
                <c:pt idx="10">
                  <c:v>0.9999999994786327</c:v>
                </c:pt>
                <c:pt idx="11">
                  <c:v>0.9999999997853211</c:v>
                </c:pt>
                <c:pt idx="12">
                  <c:v>0.9999999999137746</c:v>
                </c:pt>
                <c:pt idx="13">
                  <c:v>0.9999999999662428</c:v>
                </c:pt>
                <c:pt idx="14">
                  <c:v>0.999999999987128</c:v>
                </c:pt>
                <c:pt idx="15">
                  <c:v>0.9999999999952234</c:v>
                </c:pt>
              </c:numCache>
            </c:numRef>
          </c:val>
        </c:ser>
        <c:ser>
          <c:idx val="15"/>
          <c:order val="15"/>
          <c:spPr>
            <a:solidFill>
              <a:srgbClr val="BAB0C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'P(BE+)'!$D$18:$S$18</c:f>
              <c:numCache>
                <c:ptCount val="16"/>
                <c:pt idx="0">
                  <c:v>0.9999996174188767</c:v>
                </c:pt>
                <c:pt idx="1">
                  <c:v>0.9999998093332721</c:v>
                </c:pt>
                <c:pt idx="2">
                  <c:v>0.999999906830333</c:v>
                </c:pt>
                <c:pt idx="3">
                  <c:v>0.9999999553783966</c:v>
                </c:pt>
                <c:pt idx="4">
                  <c:v>0.9999999790637579</c:v>
                </c:pt>
                <c:pt idx="5">
                  <c:v>0.9999999903808715</c:v>
                </c:pt>
                <c:pt idx="6">
                  <c:v>0.9999999956744178</c:v>
                </c:pt>
                <c:pt idx="7">
                  <c:v>0.999999998097166</c:v>
                </c:pt>
                <c:pt idx="8">
                  <c:v>0.9999999991815979</c:v>
                </c:pt>
                <c:pt idx="9">
                  <c:v>0.9999999996560545</c:v>
                </c:pt>
                <c:pt idx="10">
                  <c:v>0.9999999998588431</c:v>
                </c:pt>
                <c:pt idx="11">
                  <c:v>0.9999999999434647</c:v>
                </c:pt>
                <c:pt idx="12">
                  <c:v>0.9999999999779179</c:v>
                </c:pt>
                <c:pt idx="13">
                  <c:v>0.9999999999915948</c:v>
                </c:pt>
                <c:pt idx="14">
                  <c:v>0.9999999999968847</c:v>
                </c:pt>
                <c:pt idx="15">
                  <c:v>0.9999999999988766</c:v>
                </c:pt>
              </c:numCache>
            </c:numRef>
          </c:val>
        </c:ser>
        <c:axId val="33920471"/>
        <c:axId val="36848784"/>
        <c:axId val="63203601"/>
      </c:surface3DChart>
      <c:catAx>
        <c:axId val="33920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48784"/>
        <c:crosses val="autoZero"/>
        <c:auto val="1"/>
        <c:lblOffset val="100"/>
        <c:tickLblSkip val="1"/>
        <c:noMultiLvlLbl val="0"/>
      </c:catAx>
      <c:valAx>
        <c:axId val="368487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20471"/>
        <c:crossesAt val="1"/>
        <c:crossBetween val="midCat"/>
        <c:dispUnits/>
      </c:valAx>
      <c:serAx>
        <c:axId val="63203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48784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"/>
          <c:y val="0.3165"/>
          <c:w val="0.1255"/>
          <c:h val="0.3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95"/>
          <c:y val="0.0215"/>
          <c:w val="0.64475"/>
          <c:h val="0.9425"/>
        </c:manualLayout>
      </c:layout>
      <c:surface3DChart>
        <c:ser>
          <c:idx val="0"/>
          <c:order val="0"/>
          <c:spPr>
            <a:solidFill>
              <a:srgbClr val="40699C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sp3d prstMaterial="flat"/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sp3d prstMaterial="flat"/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sp3d prstMaterial="flat"/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sp3d prstMaterial="flat"/>
            </c:spPr>
          </c:dPt>
          <c:val>
            <c:numRef>
              <c:f>'Net PL'!$D$3:$S$3</c:f>
              <c:numCache>
                <c:ptCount val="16"/>
                <c:pt idx="0">
                  <c:v>-1249.9999999999986</c:v>
                </c:pt>
                <c:pt idx="1">
                  <c:v>-1016.6666666666629</c:v>
                </c:pt>
                <c:pt idx="2">
                  <c:v>-783.3333333333286</c:v>
                </c:pt>
                <c:pt idx="3">
                  <c:v>-549.9999999999943</c:v>
                </c:pt>
                <c:pt idx="4">
                  <c:v>-316.6666666666586</c:v>
                </c:pt>
                <c:pt idx="5">
                  <c:v>-83.33333333332433</c:v>
                </c:pt>
                <c:pt idx="6">
                  <c:v>150.00000000000995</c:v>
                </c:pt>
                <c:pt idx="7">
                  <c:v>383.33333333334565</c:v>
                </c:pt>
                <c:pt idx="8">
                  <c:v>616.6666666666799</c:v>
                </c:pt>
                <c:pt idx="9">
                  <c:v>850.0000000000142</c:v>
                </c:pt>
                <c:pt idx="10">
                  <c:v>1083.3333333333512</c:v>
                </c:pt>
                <c:pt idx="11">
                  <c:v>1316.6666666666856</c:v>
                </c:pt>
                <c:pt idx="12">
                  <c:v>1550.00000000002</c:v>
                </c:pt>
                <c:pt idx="13">
                  <c:v>1783.3333333333542</c:v>
                </c:pt>
                <c:pt idx="14">
                  <c:v>2016.66666666669</c:v>
                </c:pt>
                <c:pt idx="15">
                  <c:v>2250.000000000024</c:v>
                </c:pt>
              </c:numCache>
            </c:numRef>
          </c:val>
        </c:ser>
        <c:ser>
          <c:idx val="1"/>
          <c:order val="1"/>
          <c:spPr>
            <a:solidFill>
              <a:srgbClr val="9E413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'Net PL'!$D$4:$S$4</c:f>
              <c:numCache>
                <c:ptCount val="16"/>
                <c:pt idx="0">
                  <c:v>-583.3333333333328</c:v>
                </c:pt>
                <c:pt idx="1">
                  <c:v>-349.99999999999716</c:v>
                </c:pt>
                <c:pt idx="2">
                  <c:v>-116.6666666666643</c:v>
                </c:pt>
                <c:pt idx="3">
                  <c:v>116.6666666666714</c:v>
                </c:pt>
                <c:pt idx="4">
                  <c:v>350.0000000000071</c:v>
                </c:pt>
                <c:pt idx="5">
                  <c:v>583.3333333333414</c:v>
                </c:pt>
                <c:pt idx="6">
                  <c:v>816.6666666666771</c:v>
                </c:pt>
                <c:pt idx="7">
                  <c:v>1050.0000000000114</c:v>
                </c:pt>
                <c:pt idx="8">
                  <c:v>1283.3333333333458</c:v>
                </c:pt>
                <c:pt idx="9">
                  <c:v>1516.66666666668</c:v>
                </c:pt>
                <c:pt idx="10">
                  <c:v>1750.0000000000157</c:v>
                </c:pt>
                <c:pt idx="11">
                  <c:v>1983.3333333333499</c:v>
                </c:pt>
                <c:pt idx="12">
                  <c:v>2216.6666666666856</c:v>
                </c:pt>
                <c:pt idx="13">
                  <c:v>2450.0000000000214</c:v>
                </c:pt>
                <c:pt idx="14">
                  <c:v>2683.333333333354</c:v>
                </c:pt>
                <c:pt idx="15">
                  <c:v>2916.6666666666897</c:v>
                </c:pt>
              </c:numCache>
            </c:numRef>
          </c:val>
        </c:ser>
        <c:ser>
          <c:idx val="2"/>
          <c:order val="2"/>
          <c:spPr>
            <a:solidFill>
              <a:srgbClr val="7F9A48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'Net PL'!$D$5:$S$5</c:f>
              <c:numCache>
                <c:ptCount val="16"/>
                <c:pt idx="0">
                  <c:v>83.33333333333286</c:v>
                </c:pt>
                <c:pt idx="1">
                  <c:v>316.66666666666714</c:v>
                </c:pt>
                <c:pt idx="2">
                  <c:v>550.0000000000028</c:v>
                </c:pt>
                <c:pt idx="3">
                  <c:v>783.3333333333371</c:v>
                </c:pt>
                <c:pt idx="4">
                  <c:v>1016.6666666666729</c:v>
                </c:pt>
                <c:pt idx="5">
                  <c:v>1250.000000000007</c:v>
                </c:pt>
                <c:pt idx="6">
                  <c:v>1483.3333333333414</c:v>
                </c:pt>
                <c:pt idx="7">
                  <c:v>1716.666666666677</c:v>
                </c:pt>
                <c:pt idx="8">
                  <c:v>1950.0000000000114</c:v>
                </c:pt>
                <c:pt idx="9">
                  <c:v>2183.3333333333458</c:v>
                </c:pt>
                <c:pt idx="10">
                  <c:v>2416.6666666666815</c:v>
                </c:pt>
                <c:pt idx="11">
                  <c:v>2650.0000000000155</c:v>
                </c:pt>
                <c:pt idx="12">
                  <c:v>2883.33333333335</c:v>
                </c:pt>
                <c:pt idx="13">
                  <c:v>3116.6666666666856</c:v>
                </c:pt>
                <c:pt idx="14">
                  <c:v>3350.00000000002</c:v>
                </c:pt>
                <c:pt idx="15">
                  <c:v>3583.333333333354</c:v>
                </c:pt>
              </c:numCache>
            </c:numRef>
          </c:val>
        </c:ser>
        <c:ser>
          <c:idx val="3"/>
          <c:order val="3"/>
          <c:spPr>
            <a:solidFill>
              <a:srgbClr val="69518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'Net PL'!$D$6:$S$6</c:f>
              <c:numCache>
                <c:ptCount val="16"/>
                <c:pt idx="0">
                  <c:v>749.9999999999986</c:v>
                </c:pt>
                <c:pt idx="1">
                  <c:v>983.3333333333328</c:v>
                </c:pt>
                <c:pt idx="2">
                  <c:v>1216.6666666666686</c:v>
                </c:pt>
                <c:pt idx="3">
                  <c:v>1450.0000000000027</c:v>
                </c:pt>
                <c:pt idx="4">
                  <c:v>1683.3333333333385</c:v>
                </c:pt>
                <c:pt idx="5">
                  <c:v>1916.6666666666729</c:v>
                </c:pt>
                <c:pt idx="6">
                  <c:v>2150.0000000000086</c:v>
                </c:pt>
                <c:pt idx="7">
                  <c:v>2383.333333333343</c:v>
                </c:pt>
                <c:pt idx="8">
                  <c:v>2616.666666666677</c:v>
                </c:pt>
                <c:pt idx="9">
                  <c:v>2850.0000000000114</c:v>
                </c:pt>
                <c:pt idx="10">
                  <c:v>3083.333333333347</c:v>
                </c:pt>
                <c:pt idx="11">
                  <c:v>3316.6666666666815</c:v>
                </c:pt>
                <c:pt idx="12">
                  <c:v>3550.0000000000173</c:v>
                </c:pt>
                <c:pt idx="13">
                  <c:v>3783.333333333351</c:v>
                </c:pt>
                <c:pt idx="14">
                  <c:v>4016.666666666687</c:v>
                </c:pt>
                <c:pt idx="15">
                  <c:v>4250.000000000021</c:v>
                </c:pt>
              </c:numCache>
            </c:numRef>
          </c:val>
        </c:ser>
        <c:ser>
          <c:idx val="4"/>
          <c:order val="4"/>
          <c:spPr>
            <a:solidFill>
              <a:srgbClr val="3C8DA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'Net PL'!$D$7:$S$7</c:f>
              <c:numCache>
                <c:ptCount val="16"/>
                <c:pt idx="0">
                  <c:v>1416.6666666666642</c:v>
                </c:pt>
                <c:pt idx="1">
                  <c:v>1649.9999999999986</c:v>
                </c:pt>
                <c:pt idx="2">
                  <c:v>1883.3333333333344</c:v>
                </c:pt>
                <c:pt idx="3">
                  <c:v>2116.666666666669</c:v>
                </c:pt>
                <c:pt idx="4">
                  <c:v>2350.0000000000027</c:v>
                </c:pt>
                <c:pt idx="5">
                  <c:v>2583.3333333333385</c:v>
                </c:pt>
                <c:pt idx="6">
                  <c:v>2816.666666666673</c:v>
                </c:pt>
                <c:pt idx="7">
                  <c:v>3050.0000000000086</c:v>
                </c:pt>
                <c:pt idx="8">
                  <c:v>3283.333333333343</c:v>
                </c:pt>
                <c:pt idx="9">
                  <c:v>3516.666666666677</c:v>
                </c:pt>
                <c:pt idx="10">
                  <c:v>3750.0000000000127</c:v>
                </c:pt>
                <c:pt idx="11">
                  <c:v>3983.333333333347</c:v>
                </c:pt>
                <c:pt idx="12">
                  <c:v>4216.666666666682</c:v>
                </c:pt>
                <c:pt idx="13">
                  <c:v>4450.000000000017</c:v>
                </c:pt>
                <c:pt idx="14">
                  <c:v>4683.333333333353</c:v>
                </c:pt>
                <c:pt idx="15">
                  <c:v>4916.666666666687</c:v>
                </c:pt>
              </c:numCache>
            </c:numRef>
          </c:val>
        </c:ser>
        <c:ser>
          <c:idx val="5"/>
          <c:order val="5"/>
          <c:spPr>
            <a:solidFill>
              <a:srgbClr val="CC7B38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'Net PL'!$D$8:$S$8</c:f>
              <c:numCache>
                <c:ptCount val="16"/>
                <c:pt idx="0">
                  <c:v>2083.33333333333</c:v>
                </c:pt>
                <c:pt idx="1">
                  <c:v>2316.6666666666642</c:v>
                </c:pt>
                <c:pt idx="2">
                  <c:v>2550</c:v>
                </c:pt>
                <c:pt idx="3">
                  <c:v>2783.3333333333344</c:v>
                </c:pt>
                <c:pt idx="4">
                  <c:v>3016.66666666667</c:v>
                </c:pt>
                <c:pt idx="5">
                  <c:v>3250.000000000004</c:v>
                </c:pt>
                <c:pt idx="6">
                  <c:v>3483.33333333334</c:v>
                </c:pt>
                <c:pt idx="7">
                  <c:v>3716.6666666666742</c:v>
                </c:pt>
                <c:pt idx="8">
                  <c:v>3950.00000000001</c:v>
                </c:pt>
                <c:pt idx="9">
                  <c:v>4183.333333333344</c:v>
                </c:pt>
                <c:pt idx="10">
                  <c:v>4416.666666666679</c:v>
                </c:pt>
                <c:pt idx="11">
                  <c:v>4650.000000000013</c:v>
                </c:pt>
                <c:pt idx="12">
                  <c:v>4883.333333333348</c:v>
                </c:pt>
                <c:pt idx="13">
                  <c:v>5116.666666666682</c:v>
                </c:pt>
                <c:pt idx="14">
                  <c:v>5350.000000000018</c:v>
                </c:pt>
                <c:pt idx="15">
                  <c:v>5583.333333333353</c:v>
                </c:pt>
              </c:numCache>
            </c:numRef>
          </c:val>
        </c:ser>
        <c:ser>
          <c:idx val="6"/>
          <c:order val="6"/>
          <c:spPr>
            <a:solidFill>
              <a:srgbClr val="4F81B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'Net PL'!$D$9:$S$9</c:f>
              <c:numCache>
                <c:ptCount val="16"/>
                <c:pt idx="0">
                  <c:v>2749.999999999996</c:v>
                </c:pt>
                <c:pt idx="1">
                  <c:v>2983.333333333331</c:v>
                </c:pt>
                <c:pt idx="2">
                  <c:v>3216.6666666666656</c:v>
                </c:pt>
                <c:pt idx="3">
                  <c:v>3450</c:v>
                </c:pt>
                <c:pt idx="4">
                  <c:v>3683.3333333333344</c:v>
                </c:pt>
                <c:pt idx="5">
                  <c:v>3916.66666666667</c:v>
                </c:pt>
                <c:pt idx="6">
                  <c:v>4150.000000000005</c:v>
                </c:pt>
                <c:pt idx="7">
                  <c:v>4383.33333333334</c:v>
                </c:pt>
                <c:pt idx="8">
                  <c:v>4616.666666666674</c:v>
                </c:pt>
                <c:pt idx="9">
                  <c:v>4850.00000000001</c:v>
                </c:pt>
                <c:pt idx="10">
                  <c:v>5083.333333333344</c:v>
                </c:pt>
                <c:pt idx="11">
                  <c:v>5316.666666666679</c:v>
                </c:pt>
                <c:pt idx="12">
                  <c:v>5550.000000000015</c:v>
                </c:pt>
                <c:pt idx="13">
                  <c:v>5783.333333333348</c:v>
                </c:pt>
                <c:pt idx="14">
                  <c:v>6016.666666666683</c:v>
                </c:pt>
                <c:pt idx="15">
                  <c:v>6250.000000000018</c:v>
                </c:pt>
              </c:numCache>
            </c:numRef>
          </c:val>
        </c:ser>
        <c:ser>
          <c:idx val="7"/>
          <c:order val="7"/>
          <c:spPr>
            <a:solidFill>
              <a:srgbClr val="C0504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'Net PL'!$D$10:$S$10</c:f>
              <c:numCache>
                <c:ptCount val="16"/>
                <c:pt idx="0">
                  <c:v>3416.6666666666615</c:v>
                </c:pt>
                <c:pt idx="1">
                  <c:v>3649.9999999999973</c:v>
                </c:pt>
                <c:pt idx="2">
                  <c:v>3883.333333333331</c:v>
                </c:pt>
                <c:pt idx="3">
                  <c:v>4116.666666666667</c:v>
                </c:pt>
                <c:pt idx="4">
                  <c:v>4350.000000000002</c:v>
                </c:pt>
                <c:pt idx="5">
                  <c:v>4583.333333333336</c:v>
                </c:pt>
                <c:pt idx="6">
                  <c:v>4816.6666666666715</c:v>
                </c:pt>
                <c:pt idx="7">
                  <c:v>5050.0000000000055</c:v>
                </c:pt>
                <c:pt idx="8">
                  <c:v>5283.33333333334</c:v>
                </c:pt>
                <c:pt idx="9">
                  <c:v>5516.666666666676</c:v>
                </c:pt>
                <c:pt idx="10">
                  <c:v>5750.000000000011</c:v>
                </c:pt>
                <c:pt idx="11">
                  <c:v>5983.333333333346</c:v>
                </c:pt>
                <c:pt idx="12">
                  <c:v>6216.66666666668</c:v>
                </c:pt>
                <c:pt idx="13">
                  <c:v>6450.000000000015</c:v>
                </c:pt>
                <c:pt idx="14">
                  <c:v>6683.33333333335</c:v>
                </c:pt>
                <c:pt idx="15">
                  <c:v>6916.666666666686</c:v>
                </c:pt>
              </c:numCache>
            </c:numRef>
          </c:val>
        </c:ser>
        <c:ser>
          <c:idx val="8"/>
          <c:order val="8"/>
          <c:spPr>
            <a:solidFill>
              <a:srgbClr val="9BBB5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'Net PL'!$D$11:$S$11</c:f>
              <c:numCache>
                <c:ptCount val="16"/>
                <c:pt idx="0">
                  <c:v>4083.333333333327</c:v>
                </c:pt>
                <c:pt idx="1">
                  <c:v>4316.666666666662</c:v>
                </c:pt>
                <c:pt idx="2">
                  <c:v>4549.999999999997</c:v>
                </c:pt>
                <c:pt idx="3">
                  <c:v>4783.333333333333</c:v>
                </c:pt>
                <c:pt idx="4">
                  <c:v>5016.666666666667</c:v>
                </c:pt>
                <c:pt idx="5">
                  <c:v>5250.000000000002</c:v>
                </c:pt>
                <c:pt idx="6">
                  <c:v>5483.333333333337</c:v>
                </c:pt>
                <c:pt idx="7">
                  <c:v>5716.6666666666715</c:v>
                </c:pt>
                <c:pt idx="8">
                  <c:v>5950.0000000000055</c:v>
                </c:pt>
                <c:pt idx="9">
                  <c:v>6183.333333333341</c:v>
                </c:pt>
                <c:pt idx="10">
                  <c:v>6416.666666666676</c:v>
                </c:pt>
                <c:pt idx="11">
                  <c:v>6650.000000000011</c:v>
                </c:pt>
                <c:pt idx="12">
                  <c:v>6883.333333333346</c:v>
                </c:pt>
                <c:pt idx="13">
                  <c:v>7116.66666666668</c:v>
                </c:pt>
                <c:pt idx="14">
                  <c:v>7350.000000000015</c:v>
                </c:pt>
                <c:pt idx="15">
                  <c:v>7583.3333333333485</c:v>
                </c:pt>
              </c:numCache>
            </c:numRef>
          </c:val>
        </c:ser>
        <c:ser>
          <c:idx val="9"/>
          <c:order val="9"/>
          <c:spPr>
            <a:solidFill>
              <a:srgbClr val="8064A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'Net PL'!$D$12:$S$12</c:f>
              <c:numCache>
                <c:ptCount val="16"/>
                <c:pt idx="0">
                  <c:v>4749.999999999993</c:v>
                </c:pt>
                <c:pt idx="1">
                  <c:v>4983.333333333328</c:v>
                </c:pt>
                <c:pt idx="2">
                  <c:v>5216.666666666662</c:v>
                </c:pt>
                <c:pt idx="3">
                  <c:v>5449.999999999997</c:v>
                </c:pt>
                <c:pt idx="4">
                  <c:v>5683.333333333333</c:v>
                </c:pt>
                <c:pt idx="5">
                  <c:v>5916.666666666668</c:v>
                </c:pt>
                <c:pt idx="6">
                  <c:v>6150.000000000003</c:v>
                </c:pt>
                <c:pt idx="7">
                  <c:v>6383.333333333338</c:v>
                </c:pt>
                <c:pt idx="8">
                  <c:v>6616.6666666666715</c:v>
                </c:pt>
                <c:pt idx="9">
                  <c:v>6850.000000000007</c:v>
                </c:pt>
                <c:pt idx="10">
                  <c:v>7083.333333333341</c:v>
                </c:pt>
                <c:pt idx="11">
                  <c:v>7316.666666666677</c:v>
                </c:pt>
                <c:pt idx="12">
                  <c:v>7550.000000000011</c:v>
                </c:pt>
                <c:pt idx="13">
                  <c:v>7783.333333333346</c:v>
                </c:pt>
                <c:pt idx="14">
                  <c:v>8016.66666666668</c:v>
                </c:pt>
                <c:pt idx="15">
                  <c:v>8250.000000000016</c:v>
                </c:pt>
              </c:numCache>
            </c:numRef>
          </c:val>
        </c:ser>
        <c:ser>
          <c:idx val="10"/>
          <c:order val="10"/>
          <c:spPr>
            <a:solidFill>
              <a:srgbClr val="4BACC6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'Net PL'!$D$13:$S$13</c:f>
              <c:numCache>
                <c:ptCount val="16"/>
                <c:pt idx="0">
                  <c:v>5416.66666666666</c:v>
                </c:pt>
                <c:pt idx="1">
                  <c:v>5649.999999999994</c:v>
                </c:pt>
                <c:pt idx="2">
                  <c:v>5883.3333333333285</c:v>
                </c:pt>
                <c:pt idx="3">
                  <c:v>6116.666666666662</c:v>
                </c:pt>
                <c:pt idx="4">
                  <c:v>6349.999999999998</c:v>
                </c:pt>
                <c:pt idx="5">
                  <c:v>6583.333333333334</c:v>
                </c:pt>
                <c:pt idx="6">
                  <c:v>6816.666666666669</c:v>
                </c:pt>
                <c:pt idx="7">
                  <c:v>7050.000000000003</c:v>
                </c:pt>
                <c:pt idx="8">
                  <c:v>7283.333333333338</c:v>
                </c:pt>
                <c:pt idx="9">
                  <c:v>7516.666666666672</c:v>
                </c:pt>
                <c:pt idx="10">
                  <c:v>7750.000000000008</c:v>
                </c:pt>
                <c:pt idx="11">
                  <c:v>7983.33333333334</c:v>
                </c:pt>
                <c:pt idx="12">
                  <c:v>8216.666666666675</c:v>
                </c:pt>
                <c:pt idx="13">
                  <c:v>8450.000000000011</c:v>
                </c:pt>
                <c:pt idx="14">
                  <c:v>8683.333333333347</c:v>
                </c:pt>
                <c:pt idx="15">
                  <c:v>8916.666666666682</c:v>
                </c:pt>
              </c:numCache>
            </c:numRef>
          </c:val>
        </c:ser>
        <c:ser>
          <c:idx val="11"/>
          <c:order val="11"/>
          <c:spPr>
            <a:solidFill>
              <a:srgbClr val="F79646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'Net PL'!$D$14:$S$14</c:f>
              <c:numCache>
                <c:ptCount val="16"/>
                <c:pt idx="0">
                  <c:v>6083.333333333324</c:v>
                </c:pt>
                <c:pt idx="1">
                  <c:v>6316.66666666666</c:v>
                </c:pt>
                <c:pt idx="2">
                  <c:v>6549.9999999999945</c:v>
                </c:pt>
                <c:pt idx="3">
                  <c:v>6783.3333333333285</c:v>
                </c:pt>
                <c:pt idx="4">
                  <c:v>7016.666666666662</c:v>
                </c:pt>
                <c:pt idx="5">
                  <c:v>7249.999999999997</c:v>
                </c:pt>
                <c:pt idx="6">
                  <c:v>7483.333333333333</c:v>
                </c:pt>
                <c:pt idx="7">
                  <c:v>7716.666666666669</c:v>
                </c:pt>
                <c:pt idx="8">
                  <c:v>7950.000000000003</c:v>
                </c:pt>
                <c:pt idx="9">
                  <c:v>8183.333333333338</c:v>
                </c:pt>
                <c:pt idx="10">
                  <c:v>8416.666666666672</c:v>
                </c:pt>
                <c:pt idx="11">
                  <c:v>8650.00000000001</c:v>
                </c:pt>
                <c:pt idx="12">
                  <c:v>8883.333333333343</c:v>
                </c:pt>
                <c:pt idx="13">
                  <c:v>9116.666666666677</c:v>
                </c:pt>
                <c:pt idx="14">
                  <c:v>9350.000000000013</c:v>
                </c:pt>
                <c:pt idx="15">
                  <c:v>9583.333333333345</c:v>
                </c:pt>
              </c:numCache>
            </c:numRef>
          </c:val>
        </c:ser>
        <c:ser>
          <c:idx val="12"/>
          <c:order val="12"/>
          <c:spPr>
            <a:solidFill>
              <a:srgbClr val="AABAD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'Net PL'!$D$15:$S$15</c:f>
              <c:numCache>
                <c:ptCount val="16"/>
                <c:pt idx="0">
                  <c:v>6749.99999999999</c:v>
                </c:pt>
                <c:pt idx="1">
                  <c:v>6983.333333333326</c:v>
                </c:pt>
                <c:pt idx="2">
                  <c:v>7216.6666666666615</c:v>
                </c:pt>
                <c:pt idx="3">
                  <c:v>7449.9999999999945</c:v>
                </c:pt>
                <c:pt idx="4">
                  <c:v>7683.3333333333285</c:v>
                </c:pt>
                <c:pt idx="5">
                  <c:v>7916.666666666666</c:v>
                </c:pt>
                <c:pt idx="6">
                  <c:v>8150</c:v>
                </c:pt>
                <c:pt idx="7">
                  <c:v>8383.333333333334</c:v>
                </c:pt>
                <c:pt idx="8">
                  <c:v>8616.666666666672</c:v>
                </c:pt>
                <c:pt idx="9">
                  <c:v>8850.000000000004</c:v>
                </c:pt>
                <c:pt idx="10">
                  <c:v>9083.33333333334</c:v>
                </c:pt>
                <c:pt idx="11">
                  <c:v>9316.666666666675</c:v>
                </c:pt>
                <c:pt idx="12">
                  <c:v>9550.00000000001</c:v>
                </c:pt>
                <c:pt idx="13">
                  <c:v>9783.333333333343</c:v>
                </c:pt>
                <c:pt idx="14">
                  <c:v>10016.66666666668</c:v>
                </c:pt>
                <c:pt idx="15">
                  <c:v>10250.000000000015</c:v>
                </c:pt>
              </c:numCache>
            </c:numRef>
          </c:val>
        </c:ser>
        <c:ser>
          <c:idx val="13"/>
          <c:order val="13"/>
          <c:spPr>
            <a:solidFill>
              <a:srgbClr val="D9AAA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'Net PL'!$D$16:$S$16</c:f>
              <c:numCache>
                <c:ptCount val="16"/>
                <c:pt idx="0">
                  <c:v>7416.666666666657</c:v>
                </c:pt>
                <c:pt idx="1">
                  <c:v>7649.999999999992</c:v>
                </c:pt>
                <c:pt idx="2">
                  <c:v>7883.333333333326</c:v>
                </c:pt>
                <c:pt idx="3">
                  <c:v>8116.666666666662</c:v>
                </c:pt>
                <c:pt idx="4">
                  <c:v>8349.999999999996</c:v>
                </c:pt>
                <c:pt idx="5">
                  <c:v>8583.333333333332</c:v>
                </c:pt>
                <c:pt idx="6">
                  <c:v>8816.666666666666</c:v>
                </c:pt>
                <c:pt idx="7">
                  <c:v>9050.000000000002</c:v>
                </c:pt>
                <c:pt idx="8">
                  <c:v>9283.333333333336</c:v>
                </c:pt>
                <c:pt idx="9">
                  <c:v>9516.666666666672</c:v>
                </c:pt>
                <c:pt idx="10">
                  <c:v>9750.000000000005</c:v>
                </c:pt>
                <c:pt idx="11">
                  <c:v>9983.33333333334</c:v>
                </c:pt>
                <c:pt idx="12">
                  <c:v>10216.666666666675</c:v>
                </c:pt>
                <c:pt idx="13">
                  <c:v>10450.00000000001</c:v>
                </c:pt>
                <c:pt idx="14">
                  <c:v>10683.333333333343</c:v>
                </c:pt>
                <c:pt idx="15">
                  <c:v>10916.666666666677</c:v>
                </c:pt>
              </c:numCache>
            </c:numRef>
          </c:val>
        </c:ser>
        <c:ser>
          <c:idx val="14"/>
          <c:order val="14"/>
          <c:spPr>
            <a:solidFill>
              <a:srgbClr val="C6D6AC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'Net PL'!$D$17:$S$17</c:f>
              <c:numCache>
                <c:ptCount val="16"/>
                <c:pt idx="0">
                  <c:v>8083.333333333323</c:v>
                </c:pt>
                <c:pt idx="1">
                  <c:v>8316.666666666657</c:v>
                </c:pt>
                <c:pt idx="2">
                  <c:v>8549.999999999993</c:v>
                </c:pt>
                <c:pt idx="3">
                  <c:v>8783.333333333328</c:v>
                </c:pt>
                <c:pt idx="4">
                  <c:v>9016.666666666662</c:v>
                </c:pt>
                <c:pt idx="5">
                  <c:v>9249.999999999998</c:v>
                </c:pt>
                <c:pt idx="6">
                  <c:v>9483.333333333334</c:v>
                </c:pt>
                <c:pt idx="7">
                  <c:v>9716.666666666666</c:v>
                </c:pt>
                <c:pt idx="8">
                  <c:v>9950.000000000002</c:v>
                </c:pt>
                <c:pt idx="9">
                  <c:v>10183.333333333338</c:v>
                </c:pt>
                <c:pt idx="10">
                  <c:v>10416.666666666672</c:v>
                </c:pt>
                <c:pt idx="11">
                  <c:v>10650.000000000007</c:v>
                </c:pt>
                <c:pt idx="12">
                  <c:v>10883.333333333343</c:v>
                </c:pt>
                <c:pt idx="13">
                  <c:v>11116.666666666675</c:v>
                </c:pt>
                <c:pt idx="14">
                  <c:v>11350.00000000001</c:v>
                </c:pt>
                <c:pt idx="15">
                  <c:v>11583.333333333345</c:v>
                </c:pt>
              </c:numCache>
            </c:numRef>
          </c:val>
        </c:ser>
        <c:ser>
          <c:idx val="15"/>
          <c:order val="15"/>
          <c:spPr>
            <a:solidFill>
              <a:srgbClr val="BAB0C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'Net PL'!$D$18:$S$18</c:f>
              <c:numCache>
                <c:ptCount val="16"/>
                <c:pt idx="0">
                  <c:v>8749.99999999999</c:v>
                </c:pt>
                <c:pt idx="1">
                  <c:v>8983.333333333325</c:v>
                </c:pt>
                <c:pt idx="2">
                  <c:v>9216.66666666666</c:v>
                </c:pt>
                <c:pt idx="3">
                  <c:v>9449.999999999993</c:v>
                </c:pt>
                <c:pt idx="4">
                  <c:v>9683.333333333328</c:v>
                </c:pt>
                <c:pt idx="5">
                  <c:v>9916.666666666666</c:v>
                </c:pt>
                <c:pt idx="6">
                  <c:v>10149.999999999996</c:v>
                </c:pt>
                <c:pt idx="7">
                  <c:v>10383.333333333334</c:v>
                </c:pt>
                <c:pt idx="8">
                  <c:v>10616.666666666668</c:v>
                </c:pt>
                <c:pt idx="9">
                  <c:v>10850.000000000004</c:v>
                </c:pt>
                <c:pt idx="10">
                  <c:v>11083.33333333334</c:v>
                </c:pt>
                <c:pt idx="11">
                  <c:v>11316.666666666672</c:v>
                </c:pt>
                <c:pt idx="12">
                  <c:v>11550.00000000001</c:v>
                </c:pt>
                <c:pt idx="13">
                  <c:v>11783.33333333334</c:v>
                </c:pt>
                <c:pt idx="14">
                  <c:v>12016.666666666677</c:v>
                </c:pt>
                <c:pt idx="15">
                  <c:v>12250.000000000013</c:v>
                </c:pt>
              </c:numCache>
            </c:numRef>
          </c:val>
        </c:ser>
        <c:axId val="31961498"/>
        <c:axId val="19218027"/>
        <c:axId val="38744516"/>
      </c:surface3DChart>
      <c:catAx>
        <c:axId val="31961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18027"/>
        <c:crosses val="autoZero"/>
        <c:auto val="1"/>
        <c:lblOffset val="100"/>
        <c:tickLblSkip val="1"/>
        <c:noMultiLvlLbl val="0"/>
      </c:catAx>
      <c:valAx>
        <c:axId val="192180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61498"/>
        <c:crossesAt val="1"/>
        <c:crossBetween val="midCat"/>
        <c:dispUnits/>
      </c:valAx>
      <c:serAx>
        <c:axId val="38744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18027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75"/>
          <c:y val="0.35225"/>
          <c:w val="0.1635"/>
          <c:h val="0.289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Chart 1"/>
        <xdr:cNvGraphicFramePr/>
      </xdr:nvGraphicFramePr>
      <xdr:xfrm>
        <a:off x="832256400" y="83225640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832256400" y="83225640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20.140625" style="0" bestFit="1" customWidth="1"/>
    <col min="5" max="5" width="12.00390625" style="0" bestFit="1" customWidth="1"/>
  </cols>
  <sheetData>
    <row r="1" ht="15">
      <c r="A1" s="2" t="s">
        <v>7</v>
      </c>
    </row>
    <row r="2" spans="2:3" ht="15">
      <c r="B2" s="6" t="s">
        <v>6</v>
      </c>
      <c r="C2" s="6" t="s">
        <v>5</v>
      </c>
    </row>
    <row r="3" spans="1:3" ht="15">
      <c r="A3" s="1" t="s">
        <v>4</v>
      </c>
      <c r="B3" s="7">
        <v>0.55</v>
      </c>
      <c r="C3" s="8">
        <v>0.65</v>
      </c>
    </row>
    <row r="4" spans="1:3" ht="15">
      <c r="A4" s="1" t="s">
        <v>3</v>
      </c>
      <c r="B4" s="9">
        <v>150</v>
      </c>
      <c r="C4" s="12">
        <v>250</v>
      </c>
    </row>
    <row r="5" spans="1:3" ht="15">
      <c r="A5" s="1" t="s">
        <v>2</v>
      </c>
      <c r="B5" s="9">
        <v>100</v>
      </c>
      <c r="C5" s="12">
        <v>200</v>
      </c>
    </row>
    <row r="6" spans="1:3" ht="15">
      <c r="A6" s="1"/>
      <c r="B6" s="9"/>
      <c r="C6" s="10"/>
    </row>
    <row r="7" spans="1:3" ht="15">
      <c r="A7" s="1" t="s">
        <v>1</v>
      </c>
      <c r="B7" s="9">
        <v>5</v>
      </c>
      <c r="C7" s="10"/>
    </row>
    <row r="8" spans="1:3" ht="15">
      <c r="A8" s="1" t="s">
        <v>0</v>
      </c>
      <c r="B8" s="11">
        <v>100</v>
      </c>
      <c r="C8" s="10"/>
    </row>
    <row r="10" ht="15">
      <c r="A10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C3" sqref="C3"/>
    </sheetView>
  </sheetViews>
  <sheetFormatPr defaultColWidth="9.140625" defaultRowHeight="15"/>
  <sheetData>
    <row r="1" spans="1:4" ht="15">
      <c r="A1" s="1" t="s">
        <v>8</v>
      </c>
      <c r="B1" s="1" t="s">
        <v>9</v>
      </c>
      <c r="C1" s="1" t="s">
        <v>10</v>
      </c>
      <c r="D1" s="1" t="s">
        <v>11</v>
      </c>
    </row>
    <row r="2" spans="4:19" ht="15">
      <c r="D2" s="5">
        <f>PctWinnersMin</f>
        <v>0.55</v>
      </c>
      <c r="E2" s="5">
        <f aca="true" t="shared" si="0" ref="E2:S2">D2+(PctWinnersMax-PctWinnersMin)/15</f>
        <v>0.5566666666666668</v>
      </c>
      <c r="F2" s="5">
        <f t="shared" si="0"/>
        <v>0.5633333333333335</v>
      </c>
      <c r="G2" s="5">
        <f t="shared" si="0"/>
        <v>0.5700000000000002</v>
      </c>
      <c r="H2" s="5">
        <f t="shared" si="0"/>
        <v>0.5766666666666669</v>
      </c>
      <c r="I2" s="5">
        <f t="shared" si="0"/>
        <v>0.5833333333333336</v>
      </c>
      <c r="J2" s="5">
        <f t="shared" si="0"/>
        <v>0.5900000000000003</v>
      </c>
      <c r="K2" s="5">
        <f t="shared" si="0"/>
        <v>0.596666666666667</v>
      </c>
      <c r="L2" s="5">
        <f t="shared" si="0"/>
        <v>0.6033333333333337</v>
      </c>
      <c r="M2" s="5">
        <f t="shared" si="0"/>
        <v>0.6100000000000004</v>
      </c>
      <c r="N2" s="5">
        <f t="shared" si="0"/>
        <v>0.6166666666666671</v>
      </c>
      <c r="O2" s="5">
        <f t="shared" si="0"/>
        <v>0.6233333333333338</v>
      </c>
      <c r="P2" s="5">
        <f t="shared" si="0"/>
        <v>0.6300000000000006</v>
      </c>
      <c r="Q2" s="5">
        <f t="shared" si="0"/>
        <v>0.6366666666666673</v>
      </c>
      <c r="R2" s="5">
        <f t="shared" si="0"/>
        <v>0.643333333333334</v>
      </c>
      <c r="S2" s="5">
        <f t="shared" si="0"/>
        <v>0.6500000000000007</v>
      </c>
    </row>
    <row r="3" spans="1:19" ht="15">
      <c r="A3" s="3">
        <f>-LossAmtMax-Commission</f>
        <v>-205</v>
      </c>
      <c r="B3" s="3">
        <f>WinAmtMin-Commission</f>
        <v>145</v>
      </c>
      <c r="C3" s="4">
        <f aca="true" t="shared" si="1" ref="C3:C18">-TradesCompleted*A3/(B3-A3)</f>
        <v>58.57142857142857</v>
      </c>
      <c r="D3" s="5">
        <f aca="true" t="shared" si="2" ref="D3:S12">1-BINOMDIST(FLOOR($C3,1),TradesCompleted,D$2,TRUE)</f>
        <v>0.24149057549224595</v>
      </c>
      <c r="E3" s="5">
        <f t="shared" si="2"/>
        <v>0.2852118066856766</v>
      </c>
      <c r="F3" s="5">
        <f t="shared" si="2"/>
        <v>0.33247738351101674</v>
      </c>
      <c r="G3" s="5">
        <f t="shared" si="2"/>
        <v>0.3826827207212665</v>
      </c>
      <c r="H3" s="5">
        <f t="shared" si="2"/>
        <v>0.435074607960083</v>
      </c>
      <c r="I3" s="5">
        <f t="shared" si="2"/>
        <v>0.48878217400317947</v>
      </c>
      <c r="J3" s="5">
        <f t="shared" si="2"/>
        <v>0.5428579967598602</v>
      </c>
      <c r="K3" s="5">
        <f t="shared" si="2"/>
        <v>0.5963263278461713</v>
      </c>
      <c r="L3" s="5">
        <f t="shared" si="2"/>
        <v>0.6482345128015903</v>
      </c>
      <c r="M3" s="5">
        <f t="shared" si="2"/>
        <v>0.6977032251295502</v>
      </c>
      <c r="N3" s="5">
        <f t="shared" si="2"/>
        <v>0.7439711748583285</v>
      </c>
      <c r="O3" s="5">
        <f t="shared" si="2"/>
        <v>0.7864305086200288</v>
      </c>
      <c r="P3" s="5">
        <f t="shared" si="2"/>
        <v>0.8246501204379858</v>
      </c>
      <c r="Q3" s="5">
        <f t="shared" si="2"/>
        <v>0.8583854056835066</v>
      </c>
      <c r="R3" s="5">
        <f t="shared" si="2"/>
        <v>0.8875744347224965</v>
      </c>
      <c r="S3" s="5">
        <f t="shared" si="2"/>
        <v>0.912321901516708</v>
      </c>
    </row>
    <row r="4" spans="1:19" ht="15">
      <c r="A4" s="3">
        <f aca="true" t="shared" si="3" ref="A4:A18">A3+(LossAmtMax-LossAmtMin)/15</f>
        <v>-198.33333333333334</v>
      </c>
      <c r="B4" s="3">
        <f aca="true" t="shared" si="4" ref="B4:B18">B3+(WinAmtMax-WinAmtMin)/15</f>
        <v>151.66666666666666</v>
      </c>
      <c r="C4" s="4">
        <f t="shared" si="1"/>
        <v>56.66666666666667</v>
      </c>
      <c r="D4" s="5">
        <f t="shared" si="2"/>
        <v>0.382769493870184</v>
      </c>
      <c r="E4" s="5">
        <f t="shared" si="2"/>
        <v>0.4349071215582143</v>
      </c>
      <c r="F4" s="5">
        <f t="shared" si="2"/>
        <v>0.48831109651375426</v>
      </c>
      <c r="G4" s="5">
        <f t="shared" si="2"/>
        <v>0.5420479603528263</v>
      </c>
      <c r="H4" s="5">
        <f t="shared" si="2"/>
        <v>0.5951602915152935</v>
      </c>
      <c r="I4" s="5">
        <f t="shared" si="2"/>
        <v>0.6467165742584005</v>
      </c>
      <c r="J4" s="5">
        <f t="shared" si="2"/>
        <v>0.6958594530437181</v>
      </c>
      <c r="K4" s="5">
        <f t="shared" si="2"/>
        <v>0.7418482793387704</v>
      </c>
      <c r="L4" s="5">
        <f t="shared" si="2"/>
        <v>0.7840924516374763</v>
      </c>
      <c r="M4" s="5">
        <f t="shared" si="2"/>
        <v>0.822173043346472</v>
      </c>
      <c r="N4" s="5">
        <f t="shared" si="2"/>
        <v>0.8558514725076809</v>
      </c>
      <c r="O4" s="5">
        <f t="shared" si="2"/>
        <v>0.8850653209834173</v>
      </c>
      <c r="P4" s="5">
        <f t="shared" si="2"/>
        <v>0.909912678917291</v>
      </c>
      <c r="Q4" s="5">
        <f t="shared" si="2"/>
        <v>0.9306274134133807</v>
      </c>
      <c r="R4" s="5">
        <f t="shared" si="2"/>
        <v>0.9475484234776362</v>
      </c>
      <c r="S4" s="5">
        <f t="shared" si="2"/>
        <v>0.9610861915380928</v>
      </c>
    </row>
    <row r="5" spans="1:19" ht="15">
      <c r="A5" s="3">
        <f t="shared" si="3"/>
        <v>-191.66666666666669</v>
      </c>
      <c r="B5" s="3">
        <f t="shared" si="4"/>
        <v>158.33333333333331</v>
      </c>
      <c r="C5" s="4">
        <f t="shared" si="1"/>
        <v>54.761904761904766</v>
      </c>
      <c r="D5" s="5">
        <f t="shared" si="2"/>
        <v>0.5413161461579096</v>
      </c>
      <c r="E5" s="5">
        <f t="shared" si="2"/>
        <v>0.5941625977893406</v>
      </c>
      <c r="F5" s="5">
        <f t="shared" si="2"/>
        <v>0.6454497443862256</v>
      </c>
      <c r="G5" s="5">
        <f t="shared" si="2"/>
        <v>0.6943376922792018</v>
      </c>
      <c r="H5" s="5">
        <f t="shared" si="2"/>
        <v>0.7401028073896795</v>
      </c>
      <c r="I5" s="5">
        <f t="shared" si="2"/>
        <v>0.7821693184507457</v>
      </c>
      <c r="J5" s="5">
        <f t="shared" si="2"/>
        <v>0.8201294586102814</v>
      </c>
      <c r="K5" s="5">
        <f t="shared" si="2"/>
        <v>0.8537510955120158</v>
      </c>
      <c r="L5" s="5">
        <f t="shared" si="2"/>
        <v>0.882973084124562</v>
      </c>
      <c r="M5" s="5">
        <f t="shared" si="2"/>
        <v>0.9078897562860586</v>
      </c>
      <c r="N5" s="5">
        <f t="shared" si="2"/>
        <v>0.9287268928106263</v>
      </c>
      <c r="O5" s="5">
        <f t="shared" si="2"/>
        <v>0.9458121093136175</v>
      </c>
      <c r="P5" s="5">
        <f t="shared" si="2"/>
        <v>0.9595427837268885</v>
      </c>
      <c r="Q5" s="5">
        <f t="shared" si="2"/>
        <v>0.9703544784560412</v>
      </c>
      <c r="R5" s="5">
        <f t="shared" si="2"/>
        <v>0.9786923302958963</v>
      </c>
      <c r="S5" s="5">
        <f t="shared" si="2"/>
        <v>0.9849871980547309</v>
      </c>
    </row>
    <row r="6" spans="1:19" ht="15">
      <c r="A6" s="3">
        <f t="shared" si="3"/>
        <v>-185.00000000000003</v>
      </c>
      <c r="B6" s="3">
        <f t="shared" si="4"/>
        <v>164.99999999999997</v>
      </c>
      <c r="C6" s="4">
        <f t="shared" si="1"/>
        <v>52.85714285714287</v>
      </c>
      <c r="D6" s="5">
        <f t="shared" si="2"/>
        <v>0.693121537795753</v>
      </c>
      <c r="E6" s="5">
        <f t="shared" si="2"/>
        <v>0.7387162073004543</v>
      </c>
      <c r="F6" s="5">
        <f t="shared" si="2"/>
        <v>0.7806416643525302</v>
      </c>
      <c r="G6" s="5">
        <f t="shared" si="2"/>
        <v>0.8185004197733449</v>
      </c>
      <c r="H6" s="5">
        <f t="shared" si="2"/>
        <v>0.8520671926089352</v>
      </c>
      <c r="I6" s="5">
        <f t="shared" si="2"/>
        <v>0.8812836873972172</v>
      </c>
      <c r="J6" s="5">
        <f t="shared" si="2"/>
        <v>0.9062430053350086</v>
      </c>
      <c r="K6" s="5">
        <f t="shared" si="2"/>
        <v>0.9271660140790403</v>
      </c>
      <c r="L6" s="5">
        <f t="shared" si="2"/>
        <v>0.9443725181129443</v>
      </c>
      <c r="M6" s="5">
        <f t="shared" si="2"/>
        <v>0.9582502199981761</v>
      </c>
      <c r="N6" s="5">
        <f t="shared" si="2"/>
        <v>0.9692242658335338</v>
      </c>
      <c r="O6" s="5">
        <f t="shared" si="2"/>
        <v>0.9777296940975434</v>
      </c>
      <c r="P6" s="5">
        <f t="shared" si="2"/>
        <v>0.9841884531418004</v>
      </c>
      <c r="Q6" s="5">
        <f t="shared" si="2"/>
        <v>0.9889919270068084</v>
      </c>
      <c r="R6" s="5">
        <f t="shared" si="2"/>
        <v>0.992489212887799</v>
      </c>
      <c r="S6" s="5">
        <f t="shared" si="2"/>
        <v>0.9949808062909287</v>
      </c>
    </row>
    <row r="7" spans="1:19" ht="15">
      <c r="A7" s="3">
        <f t="shared" si="3"/>
        <v>-178.33333333333337</v>
      </c>
      <c r="B7" s="3">
        <f t="shared" si="4"/>
        <v>171.66666666666663</v>
      </c>
      <c r="C7" s="4">
        <f t="shared" si="1"/>
        <v>50.952380952380956</v>
      </c>
      <c r="D7" s="5">
        <f t="shared" si="2"/>
        <v>0.8172718153138556</v>
      </c>
      <c r="E7" s="5">
        <f t="shared" si="2"/>
        <v>0.8507868603097113</v>
      </c>
      <c r="F7" s="5">
        <f t="shared" si="2"/>
        <v>0.8799863457325892</v>
      </c>
      <c r="G7" s="5">
        <f t="shared" si="2"/>
        <v>0.9049644624001165</v>
      </c>
      <c r="H7" s="5">
        <f t="shared" si="2"/>
        <v>0.9259400551062849</v>
      </c>
      <c r="I7" s="5">
        <f t="shared" si="2"/>
        <v>0.9432282728093421</v>
      </c>
      <c r="J7" s="5">
        <f t="shared" si="2"/>
        <v>0.9572102656034206</v>
      </c>
      <c r="K7" s="5">
        <f t="shared" si="2"/>
        <v>0.9683035953856319</v>
      </c>
      <c r="L7" s="5">
        <f t="shared" si="2"/>
        <v>0.9769355502608905</v>
      </c>
      <c r="M7" s="5">
        <f t="shared" si="2"/>
        <v>0.9835209168648998</v>
      </c>
      <c r="N7" s="5">
        <f t="shared" si="2"/>
        <v>0.9884450720420757</v>
      </c>
      <c r="O7" s="5">
        <f t="shared" si="2"/>
        <v>0.9920525987985191</v>
      </c>
      <c r="P7" s="5">
        <f t="shared" si="2"/>
        <v>0.9946410830662931</v>
      </c>
      <c r="Q7" s="5">
        <f t="shared" si="2"/>
        <v>0.9964593514943101</v>
      </c>
      <c r="R7" s="5">
        <f t="shared" si="2"/>
        <v>0.9977091810820495</v>
      </c>
      <c r="S7" s="5">
        <f t="shared" si="2"/>
        <v>0.9985494385234412</v>
      </c>
    </row>
    <row r="8" spans="1:19" ht="15">
      <c r="A8" s="3">
        <f t="shared" si="3"/>
        <v>-171.6666666666667</v>
      </c>
      <c r="B8" s="3">
        <f t="shared" si="4"/>
        <v>178.3333333333333</v>
      </c>
      <c r="C8" s="4">
        <f t="shared" si="1"/>
        <v>49.04761904761906</v>
      </c>
      <c r="D8" s="5">
        <f t="shared" si="2"/>
        <v>0.8654237868119482</v>
      </c>
      <c r="E8" s="5">
        <f t="shared" si="2"/>
        <v>0.8924866671766144</v>
      </c>
      <c r="F8" s="5">
        <f t="shared" si="2"/>
        <v>0.9154373425514192</v>
      </c>
      <c r="G8" s="5">
        <f t="shared" si="2"/>
        <v>0.9345459133735526</v>
      </c>
      <c r="H8" s="5">
        <f t="shared" si="2"/>
        <v>0.9501625928914993</v>
      </c>
      <c r="I8" s="5">
        <f t="shared" si="2"/>
        <v>0.9626877658812392</v>
      </c>
      <c r="J8" s="5">
        <f t="shared" si="2"/>
        <v>0.9725439785161376</v>
      </c>
      <c r="K8" s="5">
        <f t="shared" si="2"/>
        <v>0.9801516896995084</v>
      </c>
      <c r="L8" s="5">
        <f t="shared" si="2"/>
        <v>0.9859099467112941</v>
      </c>
      <c r="M8" s="5">
        <f t="shared" si="2"/>
        <v>0.9901824779039721</v>
      </c>
      <c r="N8" s="5">
        <f t="shared" si="2"/>
        <v>0.9932891026163732</v>
      </c>
      <c r="O8" s="5">
        <f t="shared" si="2"/>
        <v>0.9955018985633457</v>
      </c>
      <c r="P8" s="5">
        <f t="shared" si="2"/>
        <v>0.9970452664198869</v>
      </c>
      <c r="Q8" s="5">
        <f t="shared" si="2"/>
        <v>0.9980988902883976</v>
      </c>
      <c r="R8" s="5">
        <f t="shared" si="2"/>
        <v>0.9988025904046803</v>
      </c>
      <c r="S8" s="5">
        <f t="shared" si="2"/>
        <v>0.9992621667511374</v>
      </c>
    </row>
    <row r="9" spans="1:19" ht="15">
      <c r="A9" s="3">
        <f t="shared" si="3"/>
        <v>-165.00000000000006</v>
      </c>
      <c r="B9" s="3">
        <f t="shared" si="4"/>
        <v>184.99999999999994</v>
      </c>
      <c r="C9" s="4">
        <f t="shared" si="1"/>
        <v>47.14285714285716</v>
      </c>
      <c r="D9" s="5">
        <f t="shared" si="2"/>
        <v>0.9338271007225646</v>
      </c>
      <c r="E9" s="5">
        <f t="shared" si="2"/>
        <v>0.9494796498327321</v>
      </c>
      <c r="F9" s="5">
        <f t="shared" si="2"/>
        <v>0.9620567091111789</v>
      </c>
      <c r="G9" s="5">
        <f t="shared" si="2"/>
        <v>0.971976644636442</v>
      </c>
      <c r="H9" s="5">
        <f t="shared" si="2"/>
        <v>0.9796552402742756</v>
      </c>
      <c r="I9" s="5">
        <f t="shared" si="2"/>
        <v>0.9854869457085265</v>
      </c>
      <c r="J9" s="5">
        <f t="shared" si="2"/>
        <v>0.989831423432434</v>
      </c>
      <c r="K9" s="5">
        <f t="shared" si="2"/>
        <v>0.993005259583742</v>
      </c>
      <c r="L9" s="5">
        <f t="shared" si="2"/>
        <v>0.9952782727506837</v>
      </c>
      <c r="M9" s="5">
        <f t="shared" si="2"/>
        <v>0.996873578248915</v>
      </c>
      <c r="N9" s="5">
        <f t="shared" si="2"/>
        <v>0.9979704401502681</v>
      </c>
      <c r="O9" s="5">
        <f t="shared" si="2"/>
        <v>0.9987089479375151</v>
      </c>
      <c r="P9" s="5">
        <f t="shared" si="2"/>
        <v>0.9991956559973618</v>
      </c>
      <c r="Q9" s="5">
        <f t="shared" si="2"/>
        <v>0.9995094851484695</v>
      </c>
      <c r="R9" s="5">
        <f t="shared" si="2"/>
        <v>0.9997073711455174</v>
      </c>
      <c r="S9" s="5">
        <f t="shared" si="2"/>
        <v>0.9998293272338096</v>
      </c>
    </row>
    <row r="10" spans="1:19" ht="15">
      <c r="A10" s="3">
        <f t="shared" si="3"/>
        <v>-158.3333333333334</v>
      </c>
      <c r="B10" s="3">
        <f t="shared" si="4"/>
        <v>191.6666666666666</v>
      </c>
      <c r="C10" s="4">
        <f t="shared" si="1"/>
        <v>45.238095238095255</v>
      </c>
      <c r="D10" s="5">
        <f t="shared" si="2"/>
        <v>0.9716065816344028</v>
      </c>
      <c r="E10" s="5">
        <f t="shared" si="2"/>
        <v>0.9793195832351664</v>
      </c>
      <c r="F10" s="5">
        <f t="shared" si="2"/>
        <v>0.9851916452747516</v>
      </c>
      <c r="G10" s="5">
        <f t="shared" si="2"/>
        <v>0.9895791546875965</v>
      </c>
      <c r="H10" s="5">
        <f t="shared" si="2"/>
        <v>0.9927958077749548</v>
      </c>
      <c r="I10" s="5">
        <f t="shared" si="2"/>
        <v>0.9951091377986127</v>
      </c>
      <c r="J10" s="5">
        <f t="shared" si="2"/>
        <v>0.9967406719935669</v>
      </c>
      <c r="K10" s="5">
        <f t="shared" si="2"/>
        <v>0.9978687706921711</v>
      </c>
      <c r="L10" s="5">
        <f t="shared" si="2"/>
        <v>0.9986332153913251</v>
      </c>
      <c r="M10" s="5">
        <f t="shared" si="2"/>
        <v>0.9991407163866857</v>
      </c>
      <c r="N10" s="5">
        <f t="shared" si="2"/>
        <v>0.9994706684339019</v>
      </c>
      <c r="O10" s="5">
        <f t="shared" si="2"/>
        <v>0.9996806619620531</v>
      </c>
      <c r="P10" s="5">
        <f t="shared" si="2"/>
        <v>0.9998114313996708</v>
      </c>
      <c r="Q10" s="5">
        <f t="shared" si="2"/>
        <v>0.9998910732275799</v>
      </c>
      <c r="R10" s="5">
        <f t="shared" si="2"/>
        <v>0.9999384848158015</v>
      </c>
      <c r="S10" s="5">
        <f t="shared" si="2"/>
        <v>0.9999660583969034</v>
      </c>
    </row>
    <row r="11" spans="1:19" ht="15">
      <c r="A11" s="3">
        <f t="shared" si="3"/>
        <v>-151.66666666666674</v>
      </c>
      <c r="B11" s="3">
        <f t="shared" si="4"/>
        <v>198.33333333333326</v>
      </c>
      <c r="C11" s="4">
        <f t="shared" si="1"/>
        <v>43.33333333333336</v>
      </c>
      <c r="D11" s="5">
        <f t="shared" si="2"/>
        <v>0.989428949242804</v>
      </c>
      <c r="E11" s="5">
        <f t="shared" si="2"/>
        <v>0.9926641040910559</v>
      </c>
      <c r="F11" s="5">
        <f t="shared" si="2"/>
        <v>0.9949977558919648</v>
      </c>
      <c r="G11" s="5">
        <f t="shared" si="2"/>
        <v>0.9966495725170607</v>
      </c>
      <c r="H11" s="5">
        <f t="shared" si="2"/>
        <v>0.9977965686625971</v>
      </c>
      <c r="I11" s="5">
        <f t="shared" si="2"/>
        <v>0.9985776850393046</v>
      </c>
      <c r="J11" s="5">
        <f t="shared" si="2"/>
        <v>0.9990992300943711</v>
      </c>
      <c r="K11" s="5">
        <f t="shared" si="2"/>
        <v>0.9994405390933927</v>
      </c>
      <c r="L11" s="5">
        <f t="shared" si="2"/>
        <v>0.9996593804159943</v>
      </c>
      <c r="M11" s="5">
        <f t="shared" si="2"/>
        <v>0.9997968068426194</v>
      </c>
      <c r="N11" s="5">
        <f t="shared" si="2"/>
        <v>0.9998812941178522</v>
      </c>
      <c r="O11" s="5">
        <f t="shared" si="2"/>
        <v>0.9999321217322993</v>
      </c>
      <c r="P11" s="5">
        <f t="shared" si="2"/>
        <v>0.9999620298065671</v>
      </c>
      <c r="Q11" s="5">
        <f t="shared" si="2"/>
        <v>0.9999792340364176</v>
      </c>
      <c r="R11" s="5">
        <f t="shared" si="2"/>
        <v>0.9999889034858145</v>
      </c>
      <c r="S11" s="5">
        <f t="shared" si="2"/>
        <v>0.9999942102832026</v>
      </c>
    </row>
    <row r="12" spans="1:19" ht="15">
      <c r="A12" s="3">
        <f t="shared" si="3"/>
        <v>-145.00000000000009</v>
      </c>
      <c r="B12" s="3">
        <f t="shared" si="4"/>
        <v>204.99999999999991</v>
      </c>
      <c r="C12" s="4">
        <f t="shared" si="1"/>
        <v>41.42857142857145</v>
      </c>
      <c r="D12" s="5">
        <f t="shared" si="2"/>
        <v>0.9966023568693526</v>
      </c>
      <c r="E12" s="5">
        <f t="shared" si="2"/>
        <v>0.9977557354253852</v>
      </c>
      <c r="F12" s="5">
        <f t="shared" si="2"/>
        <v>0.9985440275772548</v>
      </c>
      <c r="G12" s="5">
        <f t="shared" si="2"/>
        <v>0.9990726091069506</v>
      </c>
      <c r="H12" s="5">
        <f t="shared" si="2"/>
        <v>0.9994202467551357</v>
      </c>
      <c r="I12" s="5">
        <f t="shared" si="2"/>
        <v>0.9996444293115951</v>
      </c>
      <c r="J12" s="5">
        <f t="shared" si="2"/>
        <v>0.9997861379438734</v>
      </c>
      <c r="K12" s="5">
        <f t="shared" si="2"/>
        <v>0.9998739103869462</v>
      </c>
      <c r="L12" s="5">
        <f t="shared" si="2"/>
        <v>0.9999271608597852</v>
      </c>
      <c r="M12" s="5">
        <f t="shared" si="2"/>
        <v>0.9999587920589484</v>
      </c>
      <c r="N12" s="5">
        <f t="shared" si="2"/>
        <v>0.9999771805075902</v>
      </c>
      <c r="O12" s="5">
        <f t="shared" si="2"/>
        <v>0.9999876375343241</v>
      </c>
      <c r="P12" s="5">
        <f t="shared" si="2"/>
        <v>0.9999934516917892</v>
      </c>
      <c r="Q12" s="5">
        <f t="shared" si="2"/>
        <v>0.9999966106725329</v>
      </c>
      <c r="R12" s="5">
        <f t="shared" si="2"/>
        <v>0.9999982869210569</v>
      </c>
      <c r="S12" s="5">
        <f t="shared" si="2"/>
        <v>0.999999155067682</v>
      </c>
    </row>
    <row r="13" spans="1:19" ht="15">
      <c r="A13" s="3">
        <f t="shared" si="3"/>
        <v>-138.33333333333343</v>
      </c>
      <c r="B13" s="3">
        <f t="shared" si="4"/>
        <v>211.66666666666657</v>
      </c>
      <c r="C13" s="4">
        <f t="shared" si="1"/>
        <v>39.523809523809554</v>
      </c>
      <c r="D13" s="5">
        <f aca="true" t="shared" si="5" ref="D13:S18">1-BINOMDIST(FLOOR($C13,1),TradesCompleted,D$2,TRUE)</f>
        <v>0.9990617681011207</v>
      </c>
      <c r="E13" s="5">
        <f t="shared" si="5"/>
        <v>0.999410570041566</v>
      </c>
      <c r="F13" s="5">
        <f t="shared" si="5"/>
        <v>0.9996364455447503</v>
      </c>
      <c r="G13" s="5">
        <f t="shared" si="5"/>
        <v>0.9997799262684037</v>
      </c>
      <c r="H13" s="5">
        <f t="shared" si="5"/>
        <v>0.9998693028605125</v>
      </c>
      <c r="I13" s="5">
        <f t="shared" si="5"/>
        <v>0.9999238812648009</v>
      </c>
      <c r="J13" s="5">
        <f t="shared" si="5"/>
        <v>0.9999565426504518</v>
      </c>
      <c r="K13" s="5">
        <f t="shared" si="5"/>
        <v>0.9999756897690444</v>
      </c>
      <c r="L13" s="5">
        <f t="shared" si="5"/>
        <v>0.9999866811802425</v>
      </c>
      <c r="M13" s="5">
        <f t="shared" si="5"/>
        <v>0.9999928570489854</v>
      </c>
      <c r="N13" s="5">
        <f t="shared" si="5"/>
        <v>0.9999962520282062</v>
      </c>
      <c r="O13" s="5">
        <f t="shared" si="5"/>
        <v>0.9999980770005862</v>
      </c>
      <c r="P13" s="5">
        <f t="shared" si="5"/>
        <v>0.9999990357964754</v>
      </c>
      <c r="Q13" s="5">
        <f t="shared" si="5"/>
        <v>0.9999995278374985</v>
      </c>
      <c r="R13" s="5">
        <f t="shared" si="5"/>
        <v>0.9999997743388674</v>
      </c>
      <c r="S13" s="5">
        <f t="shared" si="5"/>
        <v>0.9999998948146377</v>
      </c>
    </row>
    <row r="14" spans="1:19" ht="15">
      <c r="A14" s="3">
        <f t="shared" si="3"/>
        <v>-131.66666666666677</v>
      </c>
      <c r="B14" s="3">
        <f t="shared" si="4"/>
        <v>218.33333333333323</v>
      </c>
      <c r="C14" s="4">
        <f t="shared" si="1"/>
        <v>37.61904761904765</v>
      </c>
      <c r="D14" s="5">
        <f t="shared" si="5"/>
        <v>0.9997784692009424</v>
      </c>
      <c r="E14" s="5">
        <f t="shared" si="5"/>
        <v>0.9998677126426727</v>
      </c>
      <c r="F14" s="5">
        <f t="shared" si="5"/>
        <v>0.9999224699411304</v>
      </c>
      <c r="G14" s="5">
        <f t="shared" si="5"/>
        <v>0.9999554207978396</v>
      </c>
      <c r="H14" s="5">
        <f t="shared" si="5"/>
        <v>0.9999748615498865</v>
      </c>
      <c r="I14" s="5">
        <f t="shared" si="5"/>
        <v>0.9999861032738554</v>
      </c>
      <c r="J14" s="5">
        <f t="shared" si="5"/>
        <v>0.9999924722091715</v>
      </c>
      <c r="K14" s="5">
        <f t="shared" si="5"/>
        <v>0.9999960060220766</v>
      </c>
      <c r="L14" s="5">
        <f t="shared" si="5"/>
        <v>0.9999979254834033</v>
      </c>
      <c r="M14" s="5">
        <f t="shared" si="5"/>
        <v>0.999998945665063</v>
      </c>
      <c r="N14" s="5">
        <f t="shared" si="5"/>
        <v>0.9999994759721464</v>
      </c>
      <c r="O14" s="5">
        <f t="shared" si="5"/>
        <v>0.999999745438146</v>
      </c>
      <c r="P14" s="5">
        <f t="shared" si="5"/>
        <v>0.9999998792105599</v>
      </c>
      <c r="Q14" s="5">
        <f t="shared" si="5"/>
        <v>0.9999999440528294</v>
      </c>
      <c r="R14" s="5">
        <f t="shared" si="5"/>
        <v>0.9999999747221722</v>
      </c>
      <c r="S14" s="5">
        <f t="shared" si="5"/>
        <v>0.9999999888674771</v>
      </c>
    </row>
    <row r="15" spans="1:19" ht="15">
      <c r="A15" s="3">
        <f t="shared" si="3"/>
        <v>-125.0000000000001</v>
      </c>
      <c r="B15" s="3">
        <f t="shared" si="4"/>
        <v>224.9999999999999</v>
      </c>
      <c r="C15" s="4">
        <f t="shared" si="1"/>
        <v>35.714285714285744</v>
      </c>
      <c r="D15" s="5">
        <f t="shared" si="5"/>
        <v>0.9999554979638815</v>
      </c>
      <c r="E15" s="5">
        <f t="shared" si="5"/>
        <v>0.9999747525772746</v>
      </c>
      <c r="F15" s="5">
        <f t="shared" si="5"/>
        <v>0.9999859463505367</v>
      </c>
      <c r="G15" s="5">
        <f t="shared" si="5"/>
        <v>0.9999923275465955</v>
      </c>
      <c r="H15" s="5">
        <f t="shared" si="5"/>
        <v>0.9999958934144693</v>
      </c>
      <c r="I15" s="5">
        <f t="shared" si="5"/>
        <v>0.9999978459937928</v>
      </c>
      <c r="J15" s="5">
        <f t="shared" si="5"/>
        <v>0.9999988932757148</v>
      </c>
      <c r="K15" s="5">
        <f t="shared" si="5"/>
        <v>0.999999443258566</v>
      </c>
      <c r="L15" s="5">
        <f t="shared" si="5"/>
        <v>0.9999997259233917</v>
      </c>
      <c r="M15" s="5">
        <f t="shared" si="5"/>
        <v>0.9999998680333686</v>
      </c>
      <c r="N15" s="5">
        <f t="shared" si="5"/>
        <v>0.9999999378866067</v>
      </c>
      <c r="O15" s="5">
        <f t="shared" si="5"/>
        <v>0.9999999714388653</v>
      </c>
      <c r="P15" s="5">
        <f t="shared" si="5"/>
        <v>0.9999999871779139</v>
      </c>
      <c r="Q15" s="5">
        <f t="shared" si="5"/>
        <v>0.999999994383812</v>
      </c>
      <c r="R15" s="5">
        <f t="shared" si="5"/>
        <v>0.9999999976016506</v>
      </c>
      <c r="S15" s="5">
        <f t="shared" si="5"/>
        <v>0.9999999990022092</v>
      </c>
    </row>
    <row r="16" spans="1:19" ht="15">
      <c r="A16" s="3">
        <f t="shared" si="3"/>
        <v>-118.33333333333343</v>
      </c>
      <c r="B16" s="3">
        <f t="shared" si="4"/>
        <v>231.66666666666654</v>
      </c>
      <c r="C16" s="4">
        <f t="shared" si="1"/>
        <v>33.80952380952384</v>
      </c>
      <c r="D16" s="5">
        <f t="shared" si="5"/>
        <v>0.9999924350293264</v>
      </c>
      <c r="E16" s="5">
        <f t="shared" si="5"/>
        <v>0.999995924045892</v>
      </c>
      <c r="F16" s="5">
        <f t="shared" si="5"/>
        <v>0.9999978459037305</v>
      </c>
      <c r="G16" s="5">
        <f t="shared" si="5"/>
        <v>0.9999988837865594</v>
      </c>
      <c r="H16" s="5">
        <f t="shared" si="5"/>
        <v>0.9999994331110605</v>
      </c>
      <c r="I16" s="5">
        <f t="shared" si="5"/>
        <v>0.9999997179482852</v>
      </c>
      <c r="J16" s="5">
        <f t="shared" si="5"/>
        <v>0.9999998625833187</v>
      </c>
      <c r="K16" s="5">
        <f t="shared" si="5"/>
        <v>0.9999999344733689</v>
      </c>
      <c r="L16" s="5">
        <f t="shared" si="5"/>
        <v>0.9999999694339962</v>
      </c>
      <c r="M16" s="5">
        <f t="shared" si="5"/>
        <v>0.9999999860599955</v>
      </c>
      <c r="N16" s="5">
        <f t="shared" si="5"/>
        <v>0.9999999937879219</v>
      </c>
      <c r="O16" s="5">
        <f t="shared" si="5"/>
        <v>0.9999999972967182</v>
      </c>
      <c r="P16" s="5">
        <f t="shared" si="5"/>
        <v>0.9999999988520045</v>
      </c>
      <c r="Q16" s="5">
        <f t="shared" si="5"/>
        <v>0.9999999995245776</v>
      </c>
      <c r="R16" s="5">
        <f t="shared" si="5"/>
        <v>0.999999999808139</v>
      </c>
      <c r="S16" s="5">
        <f t="shared" si="5"/>
        <v>0.9999999999246092</v>
      </c>
    </row>
    <row r="17" spans="1:19" ht="15">
      <c r="A17" s="3">
        <f t="shared" si="3"/>
        <v>-111.66666666666676</v>
      </c>
      <c r="B17" s="3">
        <f t="shared" si="4"/>
        <v>238.3333333333332</v>
      </c>
      <c r="C17" s="4">
        <f t="shared" si="1"/>
        <v>31.904761904761934</v>
      </c>
      <c r="D17" s="5">
        <f t="shared" si="5"/>
        <v>0.9999989182505995</v>
      </c>
      <c r="E17" s="5">
        <f t="shared" si="5"/>
        <v>0.9999994466535699</v>
      </c>
      <c r="F17" s="5">
        <f t="shared" si="5"/>
        <v>0.9999997224321397</v>
      </c>
      <c r="G17" s="5">
        <f t="shared" si="5"/>
        <v>0.9999998635200019</v>
      </c>
      <c r="H17" s="5">
        <f t="shared" si="5"/>
        <v>0.9999999342475238</v>
      </c>
      <c r="I17" s="5">
        <f t="shared" si="5"/>
        <v>0.9999999689756451</v>
      </c>
      <c r="J17" s="5">
        <f t="shared" si="5"/>
        <v>0.999999985670425</v>
      </c>
      <c r="K17" s="5">
        <f t="shared" si="5"/>
        <v>0.9999999935243479</v>
      </c>
      <c r="L17" s="5">
        <f t="shared" si="5"/>
        <v>0.9999999971383288</v>
      </c>
      <c r="M17" s="5">
        <f t="shared" si="5"/>
        <v>0.9999999987640692</v>
      </c>
      <c r="N17" s="5">
        <f t="shared" si="5"/>
        <v>0.9999999994786327</v>
      </c>
      <c r="O17" s="5">
        <f t="shared" si="5"/>
        <v>0.9999999997853211</v>
      </c>
      <c r="P17" s="5">
        <f t="shared" si="5"/>
        <v>0.9999999999137746</v>
      </c>
      <c r="Q17" s="5">
        <f t="shared" si="5"/>
        <v>0.9999999999662428</v>
      </c>
      <c r="R17" s="5">
        <f t="shared" si="5"/>
        <v>0.999999999987128</v>
      </c>
      <c r="S17" s="5">
        <f t="shared" si="5"/>
        <v>0.9999999999952234</v>
      </c>
    </row>
    <row r="18" spans="1:19" ht="15">
      <c r="A18" s="3">
        <f t="shared" si="3"/>
        <v>-105.00000000000009</v>
      </c>
      <c r="B18" s="3">
        <f t="shared" si="4"/>
        <v>244.99999999999986</v>
      </c>
      <c r="C18" s="4">
        <f t="shared" si="1"/>
        <v>30.000000000000032</v>
      </c>
      <c r="D18" s="5">
        <f t="shared" si="5"/>
        <v>0.9999996174188767</v>
      </c>
      <c r="E18" s="5">
        <f t="shared" si="5"/>
        <v>0.9999998093332721</v>
      </c>
      <c r="F18" s="5">
        <f t="shared" si="5"/>
        <v>0.999999906830333</v>
      </c>
      <c r="G18" s="5">
        <f t="shared" si="5"/>
        <v>0.9999999553783966</v>
      </c>
      <c r="H18" s="5">
        <f t="shared" si="5"/>
        <v>0.9999999790637579</v>
      </c>
      <c r="I18" s="5">
        <f t="shared" si="5"/>
        <v>0.9999999903808715</v>
      </c>
      <c r="J18" s="5">
        <f t="shared" si="5"/>
        <v>0.9999999956744178</v>
      </c>
      <c r="K18" s="5">
        <f t="shared" si="5"/>
        <v>0.999999998097166</v>
      </c>
      <c r="L18" s="5">
        <f t="shared" si="5"/>
        <v>0.9999999991815979</v>
      </c>
      <c r="M18" s="5">
        <f t="shared" si="5"/>
        <v>0.9999999996560545</v>
      </c>
      <c r="N18" s="5">
        <f t="shared" si="5"/>
        <v>0.9999999998588431</v>
      </c>
      <c r="O18" s="5">
        <f t="shared" si="5"/>
        <v>0.9999999999434647</v>
      </c>
      <c r="P18" s="5">
        <f t="shared" si="5"/>
        <v>0.9999999999779179</v>
      </c>
      <c r="Q18" s="5">
        <f t="shared" si="5"/>
        <v>0.9999999999915948</v>
      </c>
      <c r="R18" s="5">
        <f t="shared" si="5"/>
        <v>0.9999999999968847</v>
      </c>
      <c r="S18" s="5">
        <f t="shared" si="5"/>
        <v>0.9999999999988766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A1" sqref="A1"/>
    </sheetView>
  </sheetViews>
  <sheetFormatPr defaultColWidth="9.140625" defaultRowHeight="15"/>
  <cols>
    <col min="4" max="19" width="12.28125" style="0" customWidth="1"/>
  </cols>
  <sheetData>
    <row r="1" spans="1:4" ht="15">
      <c r="A1" s="1" t="s">
        <v>8</v>
      </c>
      <c r="B1" s="1" t="s">
        <v>9</v>
      </c>
      <c r="C1" s="1" t="s">
        <v>10</v>
      </c>
      <c r="D1" s="1" t="s">
        <v>12</v>
      </c>
    </row>
    <row r="2" spans="4:19" ht="15">
      <c r="D2" s="5">
        <f>PctWinnersMin</f>
        <v>0.55</v>
      </c>
      <c r="E2" s="5">
        <f aca="true" t="shared" si="0" ref="E2:S2">D2+(PctWinnersMax-PctWinnersMin)/15</f>
        <v>0.5566666666666668</v>
      </c>
      <c r="F2" s="5">
        <f t="shared" si="0"/>
        <v>0.5633333333333335</v>
      </c>
      <c r="G2" s="5">
        <f t="shared" si="0"/>
        <v>0.5700000000000002</v>
      </c>
      <c r="H2" s="5">
        <f t="shared" si="0"/>
        <v>0.5766666666666669</v>
      </c>
      <c r="I2" s="5">
        <f t="shared" si="0"/>
        <v>0.5833333333333336</v>
      </c>
      <c r="J2" s="5">
        <f t="shared" si="0"/>
        <v>0.5900000000000003</v>
      </c>
      <c r="K2" s="5">
        <f t="shared" si="0"/>
        <v>0.596666666666667</v>
      </c>
      <c r="L2" s="5">
        <f t="shared" si="0"/>
        <v>0.6033333333333337</v>
      </c>
      <c r="M2" s="5">
        <f t="shared" si="0"/>
        <v>0.6100000000000004</v>
      </c>
      <c r="N2" s="5">
        <f t="shared" si="0"/>
        <v>0.6166666666666671</v>
      </c>
      <c r="O2" s="5">
        <f t="shared" si="0"/>
        <v>0.6233333333333338</v>
      </c>
      <c r="P2" s="5">
        <f t="shared" si="0"/>
        <v>0.6300000000000006</v>
      </c>
      <c r="Q2" s="5">
        <f t="shared" si="0"/>
        <v>0.6366666666666673</v>
      </c>
      <c r="R2" s="5">
        <f t="shared" si="0"/>
        <v>0.643333333333334</v>
      </c>
      <c r="S2" s="5">
        <f t="shared" si="0"/>
        <v>0.6500000000000007</v>
      </c>
    </row>
    <row r="3" spans="1:19" ht="15">
      <c r="A3" s="3">
        <f>-LossAmtMax-Commission</f>
        <v>-205</v>
      </c>
      <c r="B3" s="3">
        <f>WinAmtMin-Commission</f>
        <v>145</v>
      </c>
      <c r="C3" s="4">
        <f aca="true" t="shared" si="1" ref="C3:C18">-TradesCompleted*A3/(B3-A3)</f>
        <v>58.57142857142857</v>
      </c>
      <c r="D3" s="3">
        <f aca="true" t="shared" si="2" ref="D3:S12">(($A3*(1-D$2))+($B3*D$2))*TradesCompleted</f>
        <v>-1249.9999999999986</v>
      </c>
      <c r="E3" s="3">
        <f t="shared" si="2"/>
        <v>-1016.6666666666629</v>
      </c>
      <c r="F3" s="3">
        <f t="shared" si="2"/>
        <v>-783.3333333333286</v>
      </c>
      <c r="G3" s="3">
        <f t="shared" si="2"/>
        <v>-549.9999999999943</v>
      </c>
      <c r="H3" s="3">
        <f t="shared" si="2"/>
        <v>-316.6666666666586</v>
      </c>
      <c r="I3" s="3">
        <f t="shared" si="2"/>
        <v>-83.33333333332433</v>
      </c>
      <c r="J3" s="3">
        <f t="shared" si="2"/>
        <v>150.00000000000995</v>
      </c>
      <c r="K3" s="3">
        <f t="shared" si="2"/>
        <v>383.33333333334565</v>
      </c>
      <c r="L3" s="3">
        <f t="shared" si="2"/>
        <v>616.6666666666799</v>
      </c>
      <c r="M3" s="3">
        <f t="shared" si="2"/>
        <v>850.0000000000142</v>
      </c>
      <c r="N3" s="3">
        <f t="shared" si="2"/>
        <v>1083.3333333333512</v>
      </c>
      <c r="O3" s="3">
        <f t="shared" si="2"/>
        <v>1316.6666666666856</v>
      </c>
      <c r="P3" s="3">
        <f t="shared" si="2"/>
        <v>1550.00000000002</v>
      </c>
      <c r="Q3" s="3">
        <f t="shared" si="2"/>
        <v>1783.3333333333542</v>
      </c>
      <c r="R3" s="3">
        <f t="shared" si="2"/>
        <v>2016.66666666669</v>
      </c>
      <c r="S3" s="3">
        <f t="shared" si="2"/>
        <v>2250.000000000024</v>
      </c>
    </row>
    <row r="4" spans="1:19" ht="15">
      <c r="A4" s="3">
        <f aca="true" t="shared" si="3" ref="A4:A18">A3+(LossAmtMax-LossAmtMin)/15</f>
        <v>-198.33333333333334</v>
      </c>
      <c r="B4" s="3">
        <f aca="true" t="shared" si="4" ref="B4:B18">B3+(WinAmtMax-WinAmtMin)/15</f>
        <v>151.66666666666666</v>
      </c>
      <c r="C4" s="4">
        <f t="shared" si="1"/>
        <v>56.66666666666667</v>
      </c>
      <c r="D4" s="3">
        <f t="shared" si="2"/>
        <v>-583.3333333333328</v>
      </c>
      <c r="E4" s="3">
        <f t="shared" si="2"/>
        <v>-349.99999999999716</v>
      </c>
      <c r="F4" s="3">
        <f t="shared" si="2"/>
        <v>-116.6666666666643</v>
      </c>
      <c r="G4" s="3">
        <f t="shared" si="2"/>
        <v>116.6666666666714</v>
      </c>
      <c r="H4" s="3">
        <f t="shared" si="2"/>
        <v>350.0000000000071</v>
      </c>
      <c r="I4" s="3">
        <f t="shared" si="2"/>
        <v>583.3333333333414</v>
      </c>
      <c r="J4" s="3">
        <f t="shared" si="2"/>
        <v>816.6666666666771</v>
      </c>
      <c r="K4" s="3">
        <f t="shared" si="2"/>
        <v>1050.0000000000114</v>
      </c>
      <c r="L4" s="3">
        <f t="shared" si="2"/>
        <v>1283.3333333333458</v>
      </c>
      <c r="M4" s="3">
        <f t="shared" si="2"/>
        <v>1516.66666666668</v>
      </c>
      <c r="N4" s="3">
        <f t="shared" si="2"/>
        <v>1750.0000000000157</v>
      </c>
      <c r="O4" s="3">
        <f t="shared" si="2"/>
        <v>1983.3333333333499</v>
      </c>
      <c r="P4" s="3">
        <f t="shared" si="2"/>
        <v>2216.6666666666856</v>
      </c>
      <c r="Q4" s="3">
        <f t="shared" si="2"/>
        <v>2450.0000000000214</v>
      </c>
      <c r="R4" s="3">
        <f t="shared" si="2"/>
        <v>2683.333333333354</v>
      </c>
      <c r="S4" s="3">
        <f t="shared" si="2"/>
        <v>2916.6666666666897</v>
      </c>
    </row>
    <row r="5" spans="1:19" ht="15">
      <c r="A5" s="3">
        <f t="shared" si="3"/>
        <v>-191.66666666666669</v>
      </c>
      <c r="B5" s="3">
        <f t="shared" si="4"/>
        <v>158.33333333333331</v>
      </c>
      <c r="C5" s="4">
        <f t="shared" si="1"/>
        <v>54.761904761904766</v>
      </c>
      <c r="D5" s="3">
        <f t="shared" si="2"/>
        <v>83.33333333333286</v>
      </c>
      <c r="E5" s="3">
        <f t="shared" si="2"/>
        <v>316.66666666666714</v>
      </c>
      <c r="F5" s="3">
        <f t="shared" si="2"/>
        <v>550.0000000000028</v>
      </c>
      <c r="G5" s="3">
        <f t="shared" si="2"/>
        <v>783.3333333333371</v>
      </c>
      <c r="H5" s="3">
        <f t="shared" si="2"/>
        <v>1016.6666666666729</v>
      </c>
      <c r="I5" s="3">
        <f t="shared" si="2"/>
        <v>1250.000000000007</v>
      </c>
      <c r="J5" s="3">
        <f t="shared" si="2"/>
        <v>1483.3333333333414</v>
      </c>
      <c r="K5" s="3">
        <f t="shared" si="2"/>
        <v>1716.666666666677</v>
      </c>
      <c r="L5" s="3">
        <f t="shared" si="2"/>
        <v>1950.0000000000114</v>
      </c>
      <c r="M5" s="3">
        <f t="shared" si="2"/>
        <v>2183.3333333333458</v>
      </c>
      <c r="N5" s="3">
        <f t="shared" si="2"/>
        <v>2416.6666666666815</v>
      </c>
      <c r="O5" s="3">
        <f t="shared" si="2"/>
        <v>2650.0000000000155</v>
      </c>
      <c r="P5" s="3">
        <f t="shared" si="2"/>
        <v>2883.33333333335</v>
      </c>
      <c r="Q5" s="3">
        <f t="shared" si="2"/>
        <v>3116.6666666666856</v>
      </c>
      <c r="R5" s="3">
        <f t="shared" si="2"/>
        <v>3350.00000000002</v>
      </c>
      <c r="S5" s="3">
        <f t="shared" si="2"/>
        <v>3583.333333333354</v>
      </c>
    </row>
    <row r="6" spans="1:19" ht="15">
      <c r="A6" s="3">
        <f t="shared" si="3"/>
        <v>-185.00000000000003</v>
      </c>
      <c r="B6" s="3">
        <f t="shared" si="4"/>
        <v>164.99999999999997</v>
      </c>
      <c r="C6" s="4">
        <f t="shared" si="1"/>
        <v>52.85714285714287</v>
      </c>
      <c r="D6" s="3">
        <f t="shared" si="2"/>
        <v>749.9999999999986</v>
      </c>
      <c r="E6" s="3">
        <f t="shared" si="2"/>
        <v>983.3333333333328</v>
      </c>
      <c r="F6" s="3">
        <f t="shared" si="2"/>
        <v>1216.6666666666686</v>
      </c>
      <c r="G6" s="3">
        <f t="shared" si="2"/>
        <v>1450.0000000000027</v>
      </c>
      <c r="H6" s="3">
        <f t="shared" si="2"/>
        <v>1683.3333333333385</v>
      </c>
      <c r="I6" s="3">
        <f t="shared" si="2"/>
        <v>1916.6666666666729</v>
      </c>
      <c r="J6" s="3">
        <f t="shared" si="2"/>
        <v>2150.0000000000086</v>
      </c>
      <c r="K6" s="3">
        <f t="shared" si="2"/>
        <v>2383.333333333343</v>
      </c>
      <c r="L6" s="3">
        <f t="shared" si="2"/>
        <v>2616.666666666677</v>
      </c>
      <c r="M6" s="3">
        <f t="shared" si="2"/>
        <v>2850.0000000000114</v>
      </c>
      <c r="N6" s="3">
        <f t="shared" si="2"/>
        <v>3083.333333333347</v>
      </c>
      <c r="O6" s="3">
        <f t="shared" si="2"/>
        <v>3316.6666666666815</v>
      </c>
      <c r="P6" s="3">
        <f t="shared" si="2"/>
        <v>3550.0000000000173</v>
      </c>
      <c r="Q6" s="3">
        <f t="shared" si="2"/>
        <v>3783.333333333351</v>
      </c>
      <c r="R6" s="3">
        <f t="shared" si="2"/>
        <v>4016.666666666687</v>
      </c>
      <c r="S6" s="3">
        <f t="shared" si="2"/>
        <v>4250.000000000021</v>
      </c>
    </row>
    <row r="7" spans="1:19" ht="15">
      <c r="A7" s="3">
        <f t="shared" si="3"/>
        <v>-178.33333333333337</v>
      </c>
      <c r="B7" s="3">
        <f t="shared" si="4"/>
        <v>171.66666666666663</v>
      </c>
      <c r="C7" s="4">
        <f t="shared" si="1"/>
        <v>50.952380952380956</v>
      </c>
      <c r="D7" s="3">
        <f t="shared" si="2"/>
        <v>1416.6666666666642</v>
      </c>
      <c r="E7" s="3">
        <f t="shared" si="2"/>
        <v>1649.9999999999986</v>
      </c>
      <c r="F7" s="3">
        <f t="shared" si="2"/>
        <v>1883.3333333333344</v>
      </c>
      <c r="G7" s="3">
        <f t="shared" si="2"/>
        <v>2116.666666666669</v>
      </c>
      <c r="H7" s="3">
        <f t="shared" si="2"/>
        <v>2350.0000000000027</v>
      </c>
      <c r="I7" s="3">
        <f t="shared" si="2"/>
        <v>2583.3333333333385</v>
      </c>
      <c r="J7" s="3">
        <f t="shared" si="2"/>
        <v>2816.666666666673</v>
      </c>
      <c r="K7" s="3">
        <f t="shared" si="2"/>
        <v>3050.0000000000086</v>
      </c>
      <c r="L7" s="3">
        <f t="shared" si="2"/>
        <v>3283.333333333343</v>
      </c>
      <c r="M7" s="3">
        <f t="shared" si="2"/>
        <v>3516.666666666677</v>
      </c>
      <c r="N7" s="3">
        <f t="shared" si="2"/>
        <v>3750.0000000000127</v>
      </c>
      <c r="O7" s="3">
        <f t="shared" si="2"/>
        <v>3983.333333333347</v>
      </c>
      <c r="P7" s="3">
        <f t="shared" si="2"/>
        <v>4216.666666666682</v>
      </c>
      <c r="Q7" s="3">
        <f t="shared" si="2"/>
        <v>4450.000000000017</v>
      </c>
      <c r="R7" s="3">
        <f t="shared" si="2"/>
        <v>4683.333333333353</v>
      </c>
      <c r="S7" s="3">
        <f t="shared" si="2"/>
        <v>4916.666666666687</v>
      </c>
    </row>
    <row r="8" spans="1:19" ht="15">
      <c r="A8" s="3">
        <f t="shared" si="3"/>
        <v>-171.6666666666667</v>
      </c>
      <c r="B8" s="3">
        <f t="shared" si="4"/>
        <v>178.3333333333333</v>
      </c>
      <c r="C8" s="4">
        <f t="shared" si="1"/>
        <v>49.04761904761906</v>
      </c>
      <c r="D8" s="3">
        <f t="shared" si="2"/>
        <v>2083.33333333333</v>
      </c>
      <c r="E8" s="3">
        <f t="shared" si="2"/>
        <v>2316.6666666666642</v>
      </c>
      <c r="F8" s="3">
        <f t="shared" si="2"/>
        <v>2550</v>
      </c>
      <c r="G8" s="3">
        <f t="shared" si="2"/>
        <v>2783.3333333333344</v>
      </c>
      <c r="H8" s="3">
        <f t="shared" si="2"/>
        <v>3016.66666666667</v>
      </c>
      <c r="I8" s="3">
        <f t="shared" si="2"/>
        <v>3250.000000000004</v>
      </c>
      <c r="J8" s="3">
        <f t="shared" si="2"/>
        <v>3483.33333333334</v>
      </c>
      <c r="K8" s="3">
        <f t="shared" si="2"/>
        <v>3716.6666666666742</v>
      </c>
      <c r="L8" s="3">
        <f t="shared" si="2"/>
        <v>3950.00000000001</v>
      </c>
      <c r="M8" s="3">
        <f t="shared" si="2"/>
        <v>4183.333333333344</v>
      </c>
      <c r="N8" s="3">
        <f t="shared" si="2"/>
        <v>4416.666666666679</v>
      </c>
      <c r="O8" s="3">
        <f t="shared" si="2"/>
        <v>4650.000000000013</v>
      </c>
      <c r="P8" s="3">
        <f t="shared" si="2"/>
        <v>4883.333333333348</v>
      </c>
      <c r="Q8" s="3">
        <f t="shared" si="2"/>
        <v>5116.666666666682</v>
      </c>
      <c r="R8" s="3">
        <f t="shared" si="2"/>
        <v>5350.000000000018</v>
      </c>
      <c r="S8" s="3">
        <f t="shared" si="2"/>
        <v>5583.333333333353</v>
      </c>
    </row>
    <row r="9" spans="1:19" ht="15">
      <c r="A9" s="3">
        <f t="shared" si="3"/>
        <v>-165.00000000000006</v>
      </c>
      <c r="B9" s="3">
        <f t="shared" si="4"/>
        <v>184.99999999999994</v>
      </c>
      <c r="C9" s="4">
        <f t="shared" si="1"/>
        <v>47.14285714285716</v>
      </c>
      <c r="D9" s="3">
        <f t="shared" si="2"/>
        <v>2749.999999999996</v>
      </c>
      <c r="E9" s="3">
        <f t="shared" si="2"/>
        <v>2983.333333333331</v>
      </c>
      <c r="F9" s="3">
        <f t="shared" si="2"/>
        <v>3216.6666666666656</v>
      </c>
      <c r="G9" s="3">
        <f t="shared" si="2"/>
        <v>3450</v>
      </c>
      <c r="H9" s="3">
        <f t="shared" si="2"/>
        <v>3683.3333333333344</v>
      </c>
      <c r="I9" s="3">
        <f t="shared" si="2"/>
        <v>3916.66666666667</v>
      </c>
      <c r="J9" s="3">
        <f t="shared" si="2"/>
        <v>4150.000000000005</v>
      </c>
      <c r="K9" s="3">
        <f t="shared" si="2"/>
        <v>4383.33333333334</v>
      </c>
      <c r="L9" s="3">
        <f t="shared" si="2"/>
        <v>4616.666666666674</v>
      </c>
      <c r="M9" s="3">
        <f t="shared" si="2"/>
        <v>4850.00000000001</v>
      </c>
      <c r="N9" s="3">
        <f t="shared" si="2"/>
        <v>5083.333333333344</v>
      </c>
      <c r="O9" s="3">
        <f t="shared" si="2"/>
        <v>5316.666666666679</v>
      </c>
      <c r="P9" s="3">
        <f t="shared" si="2"/>
        <v>5550.000000000015</v>
      </c>
      <c r="Q9" s="3">
        <f t="shared" si="2"/>
        <v>5783.333333333348</v>
      </c>
      <c r="R9" s="3">
        <f t="shared" si="2"/>
        <v>6016.666666666683</v>
      </c>
      <c r="S9" s="3">
        <f t="shared" si="2"/>
        <v>6250.000000000018</v>
      </c>
    </row>
    <row r="10" spans="1:19" ht="15">
      <c r="A10" s="3">
        <f t="shared" si="3"/>
        <v>-158.3333333333334</v>
      </c>
      <c r="B10" s="3">
        <f t="shared" si="4"/>
        <v>191.6666666666666</v>
      </c>
      <c r="C10" s="4">
        <f t="shared" si="1"/>
        <v>45.238095238095255</v>
      </c>
      <c r="D10" s="3">
        <f t="shared" si="2"/>
        <v>3416.6666666666615</v>
      </c>
      <c r="E10" s="3">
        <f t="shared" si="2"/>
        <v>3649.9999999999973</v>
      </c>
      <c r="F10" s="3">
        <f t="shared" si="2"/>
        <v>3883.333333333331</v>
      </c>
      <c r="G10" s="3">
        <f t="shared" si="2"/>
        <v>4116.666666666667</v>
      </c>
      <c r="H10" s="3">
        <f t="shared" si="2"/>
        <v>4350.000000000002</v>
      </c>
      <c r="I10" s="3">
        <f t="shared" si="2"/>
        <v>4583.333333333336</v>
      </c>
      <c r="J10" s="3">
        <f t="shared" si="2"/>
        <v>4816.6666666666715</v>
      </c>
      <c r="K10" s="3">
        <f t="shared" si="2"/>
        <v>5050.0000000000055</v>
      </c>
      <c r="L10" s="3">
        <f t="shared" si="2"/>
        <v>5283.33333333334</v>
      </c>
      <c r="M10" s="3">
        <f t="shared" si="2"/>
        <v>5516.666666666676</v>
      </c>
      <c r="N10" s="3">
        <f t="shared" si="2"/>
        <v>5750.000000000011</v>
      </c>
      <c r="O10" s="3">
        <f t="shared" si="2"/>
        <v>5983.333333333346</v>
      </c>
      <c r="P10" s="3">
        <f t="shared" si="2"/>
        <v>6216.66666666668</v>
      </c>
      <c r="Q10" s="3">
        <f t="shared" si="2"/>
        <v>6450.000000000015</v>
      </c>
      <c r="R10" s="3">
        <f t="shared" si="2"/>
        <v>6683.33333333335</v>
      </c>
      <c r="S10" s="3">
        <f t="shared" si="2"/>
        <v>6916.666666666686</v>
      </c>
    </row>
    <row r="11" spans="1:19" ht="15">
      <c r="A11" s="3">
        <f t="shared" si="3"/>
        <v>-151.66666666666674</v>
      </c>
      <c r="B11" s="3">
        <f t="shared" si="4"/>
        <v>198.33333333333326</v>
      </c>
      <c r="C11" s="4">
        <f t="shared" si="1"/>
        <v>43.33333333333336</v>
      </c>
      <c r="D11" s="3">
        <f t="shared" si="2"/>
        <v>4083.333333333327</v>
      </c>
      <c r="E11" s="3">
        <f t="shared" si="2"/>
        <v>4316.666666666662</v>
      </c>
      <c r="F11" s="3">
        <f t="shared" si="2"/>
        <v>4549.999999999997</v>
      </c>
      <c r="G11" s="3">
        <f t="shared" si="2"/>
        <v>4783.333333333333</v>
      </c>
      <c r="H11" s="3">
        <f t="shared" si="2"/>
        <v>5016.666666666667</v>
      </c>
      <c r="I11" s="3">
        <f t="shared" si="2"/>
        <v>5250.000000000002</v>
      </c>
      <c r="J11" s="3">
        <f t="shared" si="2"/>
        <v>5483.333333333337</v>
      </c>
      <c r="K11" s="3">
        <f t="shared" si="2"/>
        <v>5716.6666666666715</v>
      </c>
      <c r="L11" s="3">
        <f t="shared" si="2"/>
        <v>5950.0000000000055</v>
      </c>
      <c r="M11" s="3">
        <f t="shared" si="2"/>
        <v>6183.333333333341</v>
      </c>
      <c r="N11" s="3">
        <f t="shared" si="2"/>
        <v>6416.666666666676</v>
      </c>
      <c r="O11" s="3">
        <f t="shared" si="2"/>
        <v>6650.000000000011</v>
      </c>
      <c r="P11" s="3">
        <f t="shared" si="2"/>
        <v>6883.333333333346</v>
      </c>
      <c r="Q11" s="3">
        <f t="shared" si="2"/>
        <v>7116.66666666668</v>
      </c>
      <c r="R11" s="3">
        <f t="shared" si="2"/>
        <v>7350.000000000015</v>
      </c>
      <c r="S11" s="3">
        <f t="shared" si="2"/>
        <v>7583.3333333333485</v>
      </c>
    </row>
    <row r="12" spans="1:19" ht="15">
      <c r="A12" s="3">
        <f t="shared" si="3"/>
        <v>-145.00000000000009</v>
      </c>
      <c r="B12" s="3">
        <f t="shared" si="4"/>
        <v>204.99999999999991</v>
      </c>
      <c r="C12" s="4">
        <f t="shared" si="1"/>
        <v>41.42857142857145</v>
      </c>
      <c r="D12" s="3">
        <f t="shared" si="2"/>
        <v>4749.999999999993</v>
      </c>
      <c r="E12" s="3">
        <f t="shared" si="2"/>
        <v>4983.333333333328</v>
      </c>
      <c r="F12" s="3">
        <f t="shared" si="2"/>
        <v>5216.666666666662</v>
      </c>
      <c r="G12" s="3">
        <f t="shared" si="2"/>
        <v>5449.999999999997</v>
      </c>
      <c r="H12" s="3">
        <f t="shared" si="2"/>
        <v>5683.333333333333</v>
      </c>
      <c r="I12" s="3">
        <f t="shared" si="2"/>
        <v>5916.666666666668</v>
      </c>
      <c r="J12" s="3">
        <f t="shared" si="2"/>
        <v>6150.000000000003</v>
      </c>
      <c r="K12" s="3">
        <f t="shared" si="2"/>
        <v>6383.333333333338</v>
      </c>
      <c r="L12" s="3">
        <f t="shared" si="2"/>
        <v>6616.6666666666715</v>
      </c>
      <c r="M12" s="3">
        <f t="shared" si="2"/>
        <v>6850.000000000007</v>
      </c>
      <c r="N12" s="3">
        <f t="shared" si="2"/>
        <v>7083.333333333341</v>
      </c>
      <c r="O12" s="3">
        <f t="shared" si="2"/>
        <v>7316.666666666677</v>
      </c>
      <c r="P12" s="3">
        <f t="shared" si="2"/>
        <v>7550.000000000011</v>
      </c>
      <c r="Q12" s="3">
        <f t="shared" si="2"/>
        <v>7783.333333333346</v>
      </c>
      <c r="R12" s="3">
        <f t="shared" si="2"/>
        <v>8016.66666666668</v>
      </c>
      <c r="S12" s="3">
        <f t="shared" si="2"/>
        <v>8250.000000000016</v>
      </c>
    </row>
    <row r="13" spans="1:19" ht="15">
      <c r="A13" s="3">
        <f t="shared" si="3"/>
        <v>-138.33333333333343</v>
      </c>
      <c r="B13" s="3">
        <f t="shared" si="4"/>
        <v>211.66666666666657</v>
      </c>
      <c r="C13" s="4">
        <f t="shared" si="1"/>
        <v>39.523809523809554</v>
      </c>
      <c r="D13" s="3">
        <f aca="true" t="shared" si="5" ref="D13:S18">(($A13*(1-D$2))+($B13*D$2))*TradesCompleted</f>
        <v>5416.66666666666</v>
      </c>
      <c r="E13" s="3">
        <f t="shared" si="5"/>
        <v>5649.999999999994</v>
      </c>
      <c r="F13" s="3">
        <f t="shared" si="5"/>
        <v>5883.3333333333285</v>
      </c>
      <c r="G13" s="3">
        <f t="shared" si="5"/>
        <v>6116.666666666662</v>
      </c>
      <c r="H13" s="3">
        <f t="shared" si="5"/>
        <v>6349.999999999998</v>
      </c>
      <c r="I13" s="3">
        <f t="shared" si="5"/>
        <v>6583.333333333334</v>
      </c>
      <c r="J13" s="3">
        <f t="shared" si="5"/>
        <v>6816.666666666669</v>
      </c>
      <c r="K13" s="3">
        <f t="shared" si="5"/>
        <v>7050.000000000003</v>
      </c>
      <c r="L13" s="3">
        <f t="shared" si="5"/>
        <v>7283.333333333338</v>
      </c>
      <c r="M13" s="3">
        <f t="shared" si="5"/>
        <v>7516.666666666672</v>
      </c>
      <c r="N13" s="3">
        <f t="shared" si="5"/>
        <v>7750.000000000008</v>
      </c>
      <c r="O13" s="3">
        <f t="shared" si="5"/>
        <v>7983.33333333334</v>
      </c>
      <c r="P13" s="3">
        <f t="shared" si="5"/>
        <v>8216.666666666675</v>
      </c>
      <c r="Q13" s="3">
        <f t="shared" si="5"/>
        <v>8450.000000000011</v>
      </c>
      <c r="R13" s="3">
        <f t="shared" si="5"/>
        <v>8683.333333333347</v>
      </c>
      <c r="S13" s="3">
        <f t="shared" si="5"/>
        <v>8916.666666666682</v>
      </c>
    </row>
    <row r="14" spans="1:19" ht="15">
      <c r="A14" s="3">
        <f t="shared" si="3"/>
        <v>-131.66666666666677</v>
      </c>
      <c r="B14" s="3">
        <f t="shared" si="4"/>
        <v>218.33333333333323</v>
      </c>
      <c r="C14" s="4">
        <f t="shared" si="1"/>
        <v>37.61904761904765</v>
      </c>
      <c r="D14" s="3">
        <f t="shared" si="5"/>
        <v>6083.333333333324</v>
      </c>
      <c r="E14" s="3">
        <f t="shared" si="5"/>
        <v>6316.66666666666</v>
      </c>
      <c r="F14" s="3">
        <f t="shared" si="5"/>
        <v>6549.9999999999945</v>
      </c>
      <c r="G14" s="3">
        <f t="shared" si="5"/>
        <v>6783.3333333333285</v>
      </c>
      <c r="H14" s="3">
        <f t="shared" si="5"/>
        <v>7016.666666666662</v>
      </c>
      <c r="I14" s="3">
        <f t="shared" si="5"/>
        <v>7249.999999999997</v>
      </c>
      <c r="J14" s="3">
        <f t="shared" si="5"/>
        <v>7483.333333333333</v>
      </c>
      <c r="K14" s="3">
        <f t="shared" si="5"/>
        <v>7716.666666666669</v>
      </c>
      <c r="L14" s="3">
        <f t="shared" si="5"/>
        <v>7950.000000000003</v>
      </c>
      <c r="M14" s="3">
        <f t="shared" si="5"/>
        <v>8183.333333333338</v>
      </c>
      <c r="N14" s="3">
        <f t="shared" si="5"/>
        <v>8416.666666666672</v>
      </c>
      <c r="O14" s="3">
        <f t="shared" si="5"/>
        <v>8650.00000000001</v>
      </c>
      <c r="P14" s="3">
        <f t="shared" si="5"/>
        <v>8883.333333333343</v>
      </c>
      <c r="Q14" s="3">
        <f t="shared" si="5"/>
        <v>9116.666666666677</v>
      </c>
      <c r="R14" s="3">
        <f t="shared" si="5"/>
        <v>9350.000000000013</v>
      </c>
      <c r="S14" s="3">
        <f t="shared" si="5"/>
        <v>9583.333333333345</v>
      </c>
    </row>
    <row r="15" spans="1:19" ht="15">
      <c r="A15" s="3">
        <f t="shared" si="3"/>
        <v>-125.0000000000001</v>
      </c>
      <c r="B15" s="3">
        <f t="shared" si="4"/>
        <v>224.9999999999999</v>
      </c>
      <c r="C15" s="4">
        <f t="shared" si="1"/>
        <v>35.714285714285744</v>
      </c>
      <c r="D15" s="3">
        <f t="shared" si="5"/>
        <v>6749.99999999999</v>
      </c>
      <c r="E15" s="3">
        <f t="shared" si="5"/>
        <v>6983.333333333326</v>
      </c>
      <c r="F15" s="3">
        <f t="shared" si="5"/>
        <v>7216.6666666666615</v>
      </c>
      <c r="G15" s="3">
        <f t="shared" si="5"/>
        <v>7449.9999999999945</v>
      </c>
      <c r="H15" s="3">
        <f t="shared" si="5"/>
        <v>7683.3333333333285</v>
      </c>
      <c r="I15" s="3">
        <f t="shared" si="5"/>
        <v>7916.666666666666</v>
      </c>
      <c r="J15" s="3">
        <f t="shared" si="5"/>
        <v>8150</v>
      </c>
      <c r="K15" s="3">
        <f t="shared" si="5"/>
        <v>8383.333333333334</v>
      </c>
      <c r="L15" s="3">
        <f t="shared" si="5"/>
        <v>8616.666666666672</v>
      </c>
      <c r="M15" s="3">
        <f t="shared" si="5"/>
        <v>8850.000000000004</v>
      </c>
      <c r="N15" s="3">
        <f t="shared" si="5"/>
        <v>9083.33333333334</v>
      </c>
      <c r="O15" s="3">
        <f t="shared" si="5"/>
        <v>9316.666666666675</v>
      </c>
      <c r="P15" s="3">
        <f t="shared" si="5"/>
        <v>9550.00000000001</v>
      </c>
      <c r="Q15" s="3">
        <f t="shared" si="5"/>
        <v>9783.333333333343</v>
      </c>
      <c r="R15" s="3">
        <f t="shared" si="5"/>
        <v>10016.66666666668</v>
      </c>
      <c r="S15" s="3">
        <f t="shared" si="5"/>
        <v>10250.000000000015</v>
      </c>
    </row>
    <row r="16" spans="1:19" ht="15">
      <c r="A16" s="3">
        <f t="shared" si="3"/>
        <v>-118.33333333333343</v>
      </c>
      <c r="B16" s="3">
        <f t="shared" si="4"/>
        <v>231.66666666666654</v>
      </c>
      <c r="C16" s="4">
        <f t="shared" si="1"/>
        <v>33.80952380952384</v>
      </c>
      <c r="D16" s="3">
        <f t="shared" si="5"/>
        <v>7416.666666666657</v>
      </c>
      <c r="E16" s="3">
        <f t="shared" si="5"/>
        <v>7649.999999999992</v>
      </c>
      <c r="F16" s="3">
        <f t="shared" si="5"/>
        <v>7883.333333333326</v>
      </c>
      <c r="G16" s="3">
        <f t="shared" si="5"/>
        <v>8116.666666666662</v>
      </c>
      <c r="H16" s="3">
        <f t="shared" si="5"/>
        <v>8349.999999999996</v>
      </c>
      <c r="I16" s="3">
        <f t="shared" si="5"/>
        <v>8583.333333333332</v>
      </c>
      <c r="J16" s="3">
        <f t="shared" si="5"/>
        <v>8816.666666666666</v>
      </c>
      <c r="K16" s="3">
        <f t="shared" si="5"/>
        <v>9050.000000000002</v>
      </c>
      <c r="L16" s="3">
        <f t="shared" si="5"/>
        <v>9283.333333333336</v>
      </c>
      <c r="M16" s="3">
        <f t="shared" si="5"/>
        <v>9516.666666666672</v>
      </c>
      <c r="N16" s="3">
        <f t="shared" si="5"/>
        <v>9750.000000000005</v>
      </c>
      <c r="O16" s="3">
        <f t="shared" si="5"/>
        <v>9983.33333333334</v>
      </c>
      <c r="P16" s="3">
        <f t="shared" si="5"/>
        <v>10216.666666666675</v>
      </c>
      <c r="Q16" s="3">
        <f t="shared" si="5"/>
        <v>10450.00000000001</v>
      </c>
      <c r="R16" s="3">
        <f t="shared" si="5"/>
        <v>10683.333333333343</v>
      </c>
      <c r="S16" s="3">
        <f t="shared" si="5"/>
        <v>10916.666666666677</v>
      </c>
    </row>
    <row r="17" spans="1:19" ht="15">
      <c r="A17" s="3">
        <f t="shared" si="3"/>
        <v>-111.66666666666676</v>
      </c>
      <c r="B17" s="3">
        <f t="shared" si="4"/>
        <v>238.3333333333332</v>
      </c>
      <c r="C17" s="4">
        <f t="shared" si="1"/>
        <v>31.904761904761934</v>
      </c>
      <c r="D17" s="3">
        <f t="shared" si="5"/>
        <v>8083.333333333323</v>
      </c>
      <c r="E17" s="3">
        <f t="shared" si="5"/>
        <v>8316.666666666657</v>
      </c>
      <c r="F17" s="3">
        <f t="shared" si="5"/>
        <v>8549.999999999993</v>
      </c>
      <c r="G17" s="3">
        <f t="shared" si="5"/>
        <v>8783.333333333328</v>
      </c>
      <c r="H17" s="3">
        <f t="shared" si="5"/>
        <v>9016.666666666662</v>
      </c>
      <c r="I17" s="3">
        <f t="shared" si="5"/>
        <v>9249.999999999998</v>
      </c>
      <c r="J17" s="3">
        <f t="shared" si="5"/>
        <v>9483.333333333334</v>
      </c>
      <c r="K17" s="3">
        <f t="shared" si="5"/>
        <v>9716.666666666666</v>
      </c>
      <c r="L17" s="3">
        <f t="shared" si="5"/>
        <v>9950.000000000002</v>
      </c>
      <c r="M17" s="3">
        <f t="shared" si="5"/>
        <v>10183.333333333338</v>
      </c>
      <c r="N17" s="3">
        <f t="shared" si="5"/>
        <v>10416.666666666672</v>
      </c>
      <c r="O17" s="3">
        <f t="shared" si="5"/>
        <v>10650.000000000007</v>
      </c>
      <c r="P17" s="3">
        <f t="shared" si="5"/>
        <v>10883.333333333343</v>
      </c>
      <c r="Q17" s="3">
        <f t="shared" si="5"/>
        <v>11116.666666666675</v>
      </c>
      <c r="R17" s="3">
        <f t="shared" si="5"/>
        <v>11350.00000000001</v>
      </c>
      <c r="S17" s="3">
        <f t="shared" si="5"/>
        <v>11583.333333333345</v>
      </c>
    </row>
    <row r="18" spans="1:19" ht="15">
      <c r="A18" s="3">
        <f t="shared" si="3"/>
        <v>-105.00000000000009</v>
      </c>
      <c r="B18" s="3">
        <f t="shared" si="4"/>
        <v>244.99999999999986</v>
      </c>
      <c r="C18" s="4">
        <f t="shared" si="1"/>
        <v>30.000000000000032</v>
      </c>
      <c r="D18" s="3">
        <f t="shared" si="5"/>
        <v>8749.99999999999</v>
      </c>
      <c r="E18" s="3">
        <f t="shared" si="5"/>
        <v>8983.333333333325</v>
      </c>
      <c r="F18" s="3">
        <f t="shared" si="5"/>
        <v>9216.66666666666</v>
      </c>
      <c r="G18" s="3">
        <f t="shared" si="5"/>
        <v>9449.999999999993</v>
      </c>
      <c r="H18" s="3">
        <f t="shared" si="5"/>
        <v>9683.333333333328</v>
      </c>
      <c r="I18" s="3">
        <f t="shared" si="5"/>
        <v>9916.666666666666</v>
      </c>
      <c r="J18" s="3">
        <f t="shared" si="5"/>
        <v>10149.999999999996</v>
      </c>
      <c r="K18" s="3">
        <f t="shared" si="5"/>
        <v>10383.333333333334</v>
      </c>
      <c r="L18" s="3">
        <f t="shared" si="5"/>
        <v>10616.666666666668</v>
      </c>
      <c r="M18" s="3">
        <f t="shared" si="5"/>
        <v>10850.000000000004</v>
      </c>
      <c r="N18" s="3">
        <f t="shared" si="5"/>
        <v>11083.33333333334</v>
      </c>
      <c r="O18" s="3">
        <f t="shared" si="5"/>
        <v>11316.666666666672</v>
      </c>
      <c r="P18" s="3">
        <f t="shared" si="5"/>
        <v>11550.00000000001</v>
      </c>
      <c r="Q18" s="3">
        <f t="shared" si="5"/>
        <v>11783.33333333334</v>
      </c>
      <c r="R18" s="3">
        <f t="shared" si="5"/>
        <v>12016.666666666677</v>
      </c>
      <c r="S18" s="3">
        <f t="shared" si="5"/>
        <v>12250.000000000013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stnahc</dc:creator>
  <cp:keywords/>
  <dc:description/>
  <cp:lastModifiedBy>Administratr</cp:lastModifiedBy>
  <dcterms:created xsi:type="dcterms:W3CDTF">2009-01-21T10:12:04Z</dcterms:created>
  <dcterms:modified xsi:type="dcterms:W3CDTF">2009-02-08T14:27:15Z</dcterms:modified>
  <cp:category/>
  <cp:version/>
  <cp:contentType/>
  <cp:contentStatus/>
</cp:coreProperties>
</file>